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Downes/Library/Mobile Documents/com~apple~CloudDocs/Documents/_X-League/XLSS Versions/"/>
    </mc:Choice>
  </mc:AlternateContent>
  <xr:revisionPtr revIDLastSave="0" documentId="8_{15AB9E9B-B8FB-E448-BFF5-66EEC4A317C4}" xr6:coauthVersionLast="47" xr6:coauthVersionMax="47" xr10:uidLastSave="{00000000-0000-0000-0000-000000000000}"/>
  <bookViews>
    <workbookView xWindow="19580" yWindow="11000" windowWidth="26440" windowHeight="15440" xr2:uid="{30FE693F-168D-544E-A34D-BB740B5C69C4}"/>
  </bookViews>
  <sheets>
    <sheet name="Match 1 (09.21.2024)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23" i="1" l="1"/>
  <c r="M123" i="1"/>
  <c r="G123" i="1"/>
  <c r="Y121" i="1"/>
  <c r="F121" i="1"/>
  <c r="O121" i="1"/>
  <c r="Q121" i="1"/>
  <c r="Y119" i="1"/>
  <c r="F119" i="1"/>
  <c r="O119" i="1"/>
  <c r="Q119" i="1"/>
  <c r="Y117" i="1"/>
  <c r="F117" i="1"/>
  <c r="O117" i="1"/>
  <c r="C116" i="1"/>
  <c r="S103" i="1"/>
  <c r="M103" i="1"/>
  <c r="G103" i="1"/>
  <c r="Y101" i="1"/>
  <c r="O101" i="1"/>
  <c r="Q101" i="1"/>
  <c r="F101" i="1"/>
  <c r="I101" i="1"/>
  <c r="K101" i="1"/>
  <c r="Y99" i="1"/>
  <c r="F99" i="1"/>
  <c r="I99" i="1"/>
  <c r="K99" i="1"/>
  <c r="Y97" i="1"/>
  <c r="F97" i="1"/>
  <c r="U97" i="1"/>
  <c r="C96" i="1"/>
  <c r="S83" i="1"/>
  <c r="M83" i="1"/>
  <c r="G83" i="1"/>
  <c r="Y81" i="1"/>
  <c r="F81" i="1"/>
  <c r="O81" i="1"/>
  <c r="Q81" i="1"/>
  <c r="Y79" i="1"/>
  <c r="F79" i="1"/>
  <c r="O79" i="1"/>
  <c r="Q79" i="1"/>
  <c r="Y77" i="1"/>
  <c r="F77" i="1"/>
  <c r="O77" i="1"/>
  <c r="C76" i="1"/>
  <c r="S57" i="1"/>
  <c r="M57" i="1"/>
  <c r="G57" i="1"/>
  <c r="Y55" i="1"/>
  <c r="F55" i="1"/>
  <c r="O55" i="1"/>
  <c r="Q55" i="1"/>
  <c r="Y53" i="1"/>
  <c r="F53" i="1"/>
  <c r="I53" i="1"/>
  <c r="K53" i="1"/>
  <c r="Y51" i="1"/>
  <c r="F51" i="1"/>
  <c r="I51" i="1"/>
  <c r="C50" i="1"/>
  <c r="AA33" i="1"/>
  <c r="U33" i="1"/>
  <c r="K33" i="1"/>
  <c r="E33" i="1"/>
  <c r="S27" i="1"/>
  <c r="M27" i="1"/>
  <c r="G27" i="1"/>
  <c r="Y25" i="1"/>
  <c r="W25" i="1"/>
  <c r="Q25" i="1"/>
  <c r="K25" i="1"/>
  <c r="Y23" i="1"/>
  <c r="W23" i="1"/>
  <c r="Q23" i="1"/>
  <c r="K23" i="1"/>
  <c r="Y21" i="1"/>
  <c r="W21" i="1"/>
  <c r="Q21" i="1"/>
  <c r="K21" i="1"/>
  <c r="B21" i="1"/>
  <c r="B51" i="1"/>
  <c r="B77" i="1"/>
  <c r="B97" i="1"/>
  <c r="B117" i="1"/>
  <c r="S10" i="1"/>
  <c r="W10" i="1"/>
  <c r="M10" i="1"/>
  <c r="Q10" i="1"/>
  <c r="G10" i="1"/>
  <c r="K10" i="1"/>
  <c r="Y8" i="1"/>
  <c r="AC8" i="1"/>
  <c r="W8" i="1"/>
  <c r="Q8" i="1"/>
  <c r="K8" i="1"/>
  <c r="Y6" i="1"/>
  <c r="AC6" i="1"/>
  <c r="W6" i="1"/>
  <c r="Q6" i="1"/>
  <c r="K6" i="1"/>
  <c r="Y4" i="1"/>
  <c r="AC4" i="1"/>
  <c r="W4" i="1"/>
  <c r="Q4" i="1"/>
  <c r="K4" i="1"/>
  <c r="U53" i="1"/>
  <c r="W53" i="1"/>
  <c r="U121" i="1"/>
  <c r="W121" i="1"/>
  <c r="U79" i="1"/>
  <c r="W79" i="1"/>
  <c r="O53" i="1"/>
  <c r="Q53" i="1"/>
  <c r="Y57" i="1"/>
  <c r="Y27" i="1"/>
  <c r="Q27" i="1"/>
  <c r="Q29" i="1"/>
  <c r="AC25" i="1"/>
  <c r="AC23" i="1"/>
  <c r="W12" i="1"/>
  <c r="W27" i="1"/>
  <c r="W29" i="1"/>
  <c r="K12" i="1"/>
  <c r="K27" i="1"/>
  <c r="K29" i="1"/>
  <c r="Y10" i="1"/>
  <c r="E34" i="1"/>
  <c r="I119" i="1"/>
  <c r="K119" i="1"/>
  <c r="U119" i="1"/>
  <c r="W119" i="1"/>
  <c r="I121" i="1"/>
  <c r="K121" i="1"/>
  <c r="L101" i="1"/>
  <c r="R101" i="1"/>
  <c r="L119" i="1"/>
  <c r="U99" i="1"/>
  <c r="O99" i="1"/>
  <c r="Q99" i="1"/>
  <c r="R99" i="1"/>
  <c r="U101" i="1"/>
  <c r="AA101" i="1"/>
  <c r="AC101" i="1"/>
  <c r="R55" i="1"/>
  <c r="U81" i="1"/>
  <c r="I79" i="1"/>
  <c r="K79" i="1"/>
  <c r="O83" i="1"/>
  <c r="L53" i="1"/>
  <c r="R53" i="1"/>
  <c r="X53" i="1"/>
  <c r="U77" i="1"/>
  <c r="W77" i="1"/>
  <c r="I77" i="1"/>
  <c r="K77" i="1"/>
  <c r="O51" i="1"/>
  <c r="U51" i="1"/>
  <c r="AA51" i="1"/>
  <c r="O57" i="1"/>
  <c r="U55" i="1"/>
  <c r="W55" i="1"/>
  <c r="R79" i="1"/>
  <c r="K34" i="1"/>
  <c r="W97" i="1"/>
  <c r="L121" i="1"/>
  <c r="Q117" i="1"/>
  <c r="O123" i="1"/>
  <c r="R121" i="1"/>
  <c r="L99" i="1"/>
  <c r="X79" i="1"/>
  <c r="X55" i="1"/>
  <c r="K51" i="1"/>
  <c r="L79" i="1"/>
  <c r="R81" i="1"/>
  <c r="Q12" i="1"/>
  <c r="Y123" i="1"/>
  <c r="O97" i="1"/>
  <c r="AA121" i="1"/>
  <c r="AC121" i="1"/>
  <c r="AD121" i="1"/>
  <c r="I117" i="1"/>
  <c r="Q51" i="1"/>
  <c r="W81" i="1"/>
  <c r="Q77" i="1"/>
  <c r="W51" i="1"/>
  <c r="U57" i="1"/>
  <c r="I97" i="1"/>
  <c r="Y103" i="1"/>
  <c r="U117" i="1"/>
  <c r="Y83" i="1"/>
  <c r="AA53" i="1"/>
  <c r="AC53" i="1"/>
  <c r="AC21" i="1"/>
  <c r="W101" i="1"/>
  <c r="X101" i="1"/>
  <c r="I55" i="1"/>
  <c r="K55" i="1"/>
  <c r="I81" i="1"/>
  <c r="K81" i="1"/>
  <c r="L81" i="1"/>
  <c r="AA79" i="1"/>
  <c r="AA99" i="1"/>
  <c r="AC99" i="1"/>
  <c r="AA119" i="1"/>
  <c r="AC119" i="1"/>
  <c r="AA97" i="1"/>
  <c r="AA103" i="1"/>
  <c r="I57" i="1"/>
  <c r="X81" i="1"/>
  <c r="AC27" i="1"/>
  <c r="AC29" i="1"/>
  <c r="AF29" i="1"/>
  <c r="AA34" i="1"/>
  <c r="AC10" i="1"/>
  <c r="AC12" i="1"/>
  <c r="AF12" i="1"/>
  <c r="U34" i="1"/>
  <c r="AD99" i="1"/>
  <c r="W99" i="1"/>
  <c r="X99" i="1"/>
  <c r="R119" i="1"/>
  <c r="AD119" i="1"/>
  <c r="U103" i="1"/>
  <c r="K83" i="1"/>
  <c r="I83" i="1"/>
  <c r="L77" i="1"/>
  <c r="AA77" i="1"/>
  <c r="AC77" i="1"/>
  <c r="U83" i="1"/>
  <c r="AD101" i="1"/>
  <c r="AC97" i="1"/>
  <c r="AA117" i="1"/>
  <c r="W117" i="1"/>
  <c r="U123" i="1"/>
  <c r="Q123" i="1"/>
  <c r="L51" i="1"/>
  <c r="K57" i="1"/>
  <c r="AA81" i="1"/>
  <c r="AC81" i="1"/>
  <c r="K117" i="1"/>
  <c r="I123" i="1"/>
  <c r="AC51" i="1"/>
  <c r="AD77" i="1"/>
  <c r="L55" i="1"/>
  <c r="K97" i="1"/>
  <c r="I103" i="1"/>
  <c r="O103" i="1"/>
  <c r="Q97" i="1"/>
  <c r="X77" i="1"/>
  <c r="W83" i="1"/>
  <c r="X121" i="1"/>
  <c r="W57" i="1"/>
  <c r="X51" i="1"/>
  <c r="AA55" i="1"/>
  <c r="AC55" i="1"/>
  <c r="AC79" i="1"/>
  <c r="AD79" i="1"/>
  <c r="Q83" i="1"/>
  <c r="R77" i="1"/>
  <c r="X119" i="1"/>
  <c r="Q57" i="1"/>
  <c r="R51" i="1"/>
  <c r="W103" i="1"/>
  <c r="AD55" i="1"/>
  <c r="AC83" i="1"/>
  <c r="K35" i="1"/>
  <c r="R57" i="1"/>
  <c r="R59" i="1"/>
  <c r="AA57" i="1"/>
  <c r="X83" i="1"/>
  <c r="X85" i="1"/>
  <c r="AA123" i="1"/>
  <c r="AC117" i="1"/>
  <c r="X117" i="1"/>
  <c r="W123" i="1"/>
  <c r="X123" i="1"/>
  <c r="X97" i="1"/>
  <c r="AC103" i="1"/>
  <c r="AD97" i="1"/>
  <c r="L59" i="1"/>
  <c r="L97" i="1"/>
  <c r="K103" i="1"/>
  <c r="L103" i="1"/>
  <c r="R83" i="1"/>
  <c r="R85" i="1"/>
  <c r="AC57" i="1"/>
  <c r="AD51" i="1"/>
  <c r="AD53" i="1"/>
  <c r="Q103" i="1"/>
  <c r="R103" i="1"/>
  <c r="R97" i="1"/>
  <c r="K123" i="1"/>
  <c r="L117" i="1"/>
  <c r="L83" i="1"/>
  <c r="L85" i="1"/>
  <c r="L57" i="1"/>
  <c r="R117" i="1"/>
  <c r="X57" i="1"/>
  <c r="X59" i="1"/>
  <c r="AD81" i="1"/>
  <c r="AA83" i="1"/>
  <c r="X103" i="1"/>
  <c r="R105" i="1"/>
  <c r="E36" i="1"/>
  <c r="X105" i="1"/>
  <c r="L123" i="1"/>
  <c r="L125" i="1"/>
  <c r="X125" i="1"/>
  <c r="R123" i="1"/>
  <c r="R125" i="1"/>
  <c r="L105" i="1"/>
  <c r="AC123" i="1"/>
  <c r="AD117" i="1"/>
  <c r="E35" i="1"/>
  <c r="E37" i="1"/>
  <c r="AD57" i="1"/>
  <c r="AD59" i="1"/>
  <c r="AF59" i="1"/>
  <c r="U35" i="1"/>
  <c r="AD83" i="1"/>
  <c r="AD85" i="1"/>
  <c r="AF85" i="1"/>
  <c r="AA35" i="1"/>
  <c r="K36" i="1"/>
  <c r="K37" i="1"/>
  <c r="O37" i="1"/>
  <c r="AA37" i="1"/>
  <c r="AD123" i="1"/>
  <c r="AD125" i="1"/>
  <c r="AF125" i="1"/>
  <c r="AA36" i="1"/>
  <c r="AD103" i="1"/>
  <c r="AD105" i="1"/>
  <c r="AF105" i="1"/>
  <c r="U36" i="1"/>
  <c r="I37" i="1"/>
  <c r="U37" i="1"/>
  <c r="AA38" i="1"/>
  <c r="U38" i="1"/>
</calcChain>
</file>

<file path=xl/sharedStrings.xml><?xml version="1.0" encoding="utf-8"?>
<sst xmlns="http://schemas.openxmlformats.org/spreadsheetml/2006/main" count="385" uniqueCount="54">
  <si>
    <t>VENUE:</t>
  </si>
  <si>
    <t>DATE:</t>
  </si>
  <si>
    <t>Point System</t>
  </si>
  <si>
    <t>SCRATCH PAIR</t>
  </si>
  <si>
    <t>Game 1</t>
  </si>
  <si>
    <t>Game 2</t>
  </si>
  <si>
    <t>Game 3</t>
  </si>
  <si>
    <t>SERIES</t>
  </si>
  <si>
    <t>Head-to-Head</t>
  </si>
  <si>
    <t>Left Lane</t>
  </si>
  <si>
    <t>AVG</t>
  </si>
  <si>
    <t>HDCP</t>
  </si>
  <si>
    <t>Score</t>
  </si>
  <si>
    <t>Pts</t>
  </si>
  <si>
    <t>Series</t>
  </si>
  <si>
    <t>Team Game</t>
  </si>
  <si>
    <t>A</t>
  </si>
  <si>
    <t>Individual Wood</t>
  </si>
  <si>
    <t>Pair Wood</t>
  </si>
  <si>
    <t>B</t>
  </si>
  <si>
    <t>Matchup Wood</t>
  </si>
  <si>
    <t>Tie</t>
  </si>
  <si>
    <t>C</t>
  </si>
  <si>
    <t>TEAM TOTAL SCORES</t>
  </si>
  <si>
    <r>
      <t xml:space="preserve">Total Wood </t>
    </r>
    <r>
      <rPr>
        <sz val="11"/>
        <color theme="1"/>
        <rFont val="Symbol"/>
        <family val="1"/>
        <charset val="2"/>
      </rPr>
      <t>¬</t>
    </r>
    <r>
      <rPr>
        <sz val="11"/>
        <color theme="1"/>
        <rFont val="Gill Sans MT Condensed"/>
        <family val="2"/>
      </rPr>
      <t xml:space="preserve"> Pts</t>
    </r>
  </si>
  <si>
    <t>Add Pts here</t>
  </si>
  <si>
    <t>¯</t>
  </si>
  <si>
    <t>Game Points</t>
  </si>
  <si>
    <t>Series Points</t>
  </si>
  <si>
    <r>
      <t xml:space="preserve">Add Game Points &amp; Series Points </t>
    </r>
    <r>
      <rPr>
        <sz val="11"/>
        <color theme="1"/>
        <rFont val="Symbol"/>
        <family val="1"/>
        <charset val="2"/>
      </rPr>
      <t>®</t>
    </r>
  </si>
  <si>
    <t>Right Lane</t>
  </si>
  <si>
    <t>D</t>
  </si>
  <si>
    <t>E</t>
  </si>
  <si>
    <t>F</t>
  </si>
  <si>
    <r>
      <t xml:space="preserve">Add Game Points &amp; Series Points </t>
    </r>
    <r>
      <rPr>
        <sz val="8"/>
        <color theme="1"/>
        <rFont val="Symbol"/>
        <family val="1"/>
        <charset val="2"/>
      </rPr>
      <t>®</t>
    </r>
  </si>
  <si>
    <t>MATCH RECAP</t>
  </si>
  <si>
    <t>TOTAL PINS, 5 POINTS FOR TOTAL WOOD</t>
  </si>
  <si>
    <t>TOTAL POINTS</t>
  </si>
  <si>
    <t>SCRATCH</t>
  </si>
  <si>
    <t>HANDICAP 1</t>
  </si>
  <si>
    <t>HANDICAP 2</t>
  </si>
  <si>
    <t>GRAND TOTAL</t>
  </si>
  <si>
    <t>TOTAL WOOD</t>
  </si>
  <si>
    <t>HANDICAP 1 PAIR</t>
  </si>
  <si>
    <t>Scratch Score</t>
  </si>
  <si>
    <t>Handicap Total</t>
  </si>
  <si>
    <t>Scratch Series</t>
  </si>
  <si>
    <t>HDCP X 3</t>
  </si>
  <si>
    <t>Handicap Series</t>
  </si>
  <si>
    <t>+</t>
  </si>
  <si>
    <t>=</t>
  </si>
  <si>
    <t>Total Wood ¬ Pts</t>
  </si>
  <si>
    <t>Add Game Points &amp; Series Points ®</t>
  </si>
  <si>
    <t>HANDICAP 2 PAIR (215 or less)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</si>
</sst>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24"/>
      <color theme="1"/>
      <name val="Eras Demi ITC"/>
      <family val="2"/>
    </font>
    <font>
      <sz val="22"/>
      <color theme="1"/>
      <name val="Gill Sans MT Condensed"/>
      <family val="2"/>
    </font>
    <font>
      <sz val="11"/>
      <color theme="1"/>
      <name val="Gill Sans MT Condensed"/>
      <family val="2"/>
    </font>
    <font>
      <sz val="14"/>
      <color theme="1"/>
      <name val="Gill Sans MT Condensed"/>
      <family val="2"/>
    </font>
    <font>
      <sz val="26"/>
      <color theme="1"/>
      <name val="Gill Sans MT Condensed"/>
      <family val="2"/>
    </font>
    <font>
      <b/>
      <sz val="24"/>
      <color theme="1"/>
      <name val="Gill Sans MT Condensed"/>
      <family val="2"/>
    </font>
    <font>
      <sz val="18"/>
      <color theme="1"/>
      <name val="Gill Sans MT Condensed"/>
      <family val="2"/>
    </font>
    <font>
      <sz val="28"/>
      <color theme="1"/>
      <name val="Gill Sans MT Condensed"/>
      <family val="2"/>
    </font>
    <font>
      <sz val="16"/>
      <color theme="1"/>
      <name val="Gill Sans MT Condensed"/>
      <family val="2"/>
    </font>
    <font>
      <b/>
      <i/>
      <sz val="20"/>
      <color theme="1"/>
      <name val="Gill Sans MT Condensed"/>
      <family val="2"/>
    </font>
    <font>
      <sz val="11"/>
      <color theme="1"/>
      <name val="Symbol"/>
      <family val="1"/>
      <charset val="2"/>
    </font>
    <font>
      <sz val="14"/>
      <color theme="1"/>
      <name val="Symbol"/>
      <family val="1"/>
      <charset val="2"/>
    </font>
    <font>
      <b/>
      <sz val="22"/>
      <color theme="1"/>
      <name val="Gill Sans MT Condensed"/>
      <family val="2"/>
    </font>
    <font>
      <sz val="20"/>
      <color theme="1"/>
      <name val="Gill Sans MT Condensed"/>
      <family val="2"/>
    </font>
    <font>
      <sz val="8"/>
      <color theme="1"/>
      <name val="Gill Sans MT Condensed"/>
      <family val="2"/>
    </font>
    <font>
      <sz val="8"/>
      <color theme="1"/>
      <name val="Symbol"/>
      <family val="1"/>
      <charset val="2"/>
    </font>
    <font>
      <i/>
      <u/>
      <sz val="48"/>
      <color theme="1"/>
      <name val="Eras Demi ITC"/>
      <family val="2"/>
    </font>
    <font>
      <sz val="24"/>
      <color theme="1"/>
      <name val="Eras Demi ITC"/>
      <family val="2"/>
    </font>
    <font>
      <sz val="16"/>
      <color theme="1"/>
      <name val="Eras Bold ITC"/>
      <family val="2"/>
    </font>
    <font>
      <sz val="14"/>
      <color theme="1"/>
      <name val="Eras Demi ITC"/>
      <family val="2"/>
    </font>
    <font>
      <sz val="22"/>
      <color theme="1"/>
      <name val="Calibri"/>
      <family val="2"/>
      <scheme val="minor"/>
    </font>
    <font>
      <sz val="14"/>
      <color theme="1"/>
      <name val="Eras Bold ITC"/>
      <family val="2"/>
    </font>
    <font>
      <b/>
      <i/>
      <sz val="16"/>
      <color theme="1"/>
      <name val="Eras Demi ITC"/>
      <family val="2"/>
    </font>
    <font>
      <sz val="10"/>
      <color theme="1"/>
      <name val="Gill Sans MT Condensed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lightUp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1">
    <xf numFmtId="0" fontId="0" fillId="0" borderId="0" xfId="0"/>
    <xf numFmtId="0" fontId="5" fillId="0" borderId="0" xfId="0" applyFont="1"/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8" xfId="0" applyFont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0" fillId="0" borderId="26" xfId="0" applyBorder="1"/>
    <xf numFmtId="0" fontId="5" fillId="4" borderId="28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164" fontId="4" fillId="4" borderId="19" xfId="0" applyNumberFormat="1" applyFont="1" applyFill="1" applyBorder="1" applyAlignment="1">
      <alignment horizontal="center" vertical="center"/>
    </xf>
    <xf numFmtId="164" fontId="4" fillId="4" borderId="20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164" fontId="4" fillId="4" borderId="25" xfId="0" applyNumberFormat="1" applyFont="1" applyFill="1" applyBorder="1" applyAlignment="1">
      <alignment horizontal="center" vertical="center"/>
    </xf>
    <xf numFmtId="164" fontId="4" fillId="4" borderId="0" xfId="0" applyNumberFormat="1" applyFont="1" applyFill="1" applyAlignment="1">
      <alignment horizontal="center" vertical="center"/>
    </xf>
    <xf numFmtId="164" fontId="4" fillId="4" borderId="27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 wrapText="1"/>
    </xf>
    <xf numFmtId="164" fontId="14" fillId="3" borderId="34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4" fillId="3" borderId="34" xfId="0" applyFont="1" applyFill="1" applyBorder="1" applyAlignment="1">
      <alignment horizontal="center" vertical="center"/>
    </xf>
    <xf numFmtId="0" fontId="17" fillId="3" borderId="38" xfId="0" applyFont="1" applyFill="1" applyBorder="1" applyAlignment="1">
      <alignment horizontal="center" vertical="center" wrapText="1"/>
    </xf>
    <xf numFmtId="0" fontId="20" fillId="0" borderId="0" xfId="0" applyFont="1"/>
    <xf numFmtId="0" fontId="21" fillId="0" borderId="25" xfId="0" applyFont="1" applyBorder="1"/>
    <xf numFmtId="0" fontId="0" fillId="0" borderId="25" xfId="0" applyBorder="1"/>
    <xf numFmtId="0" fontId="24" fillId="0" borderId="20" xfId="0" applyFont="1" applyBorder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0" fillId="0" borderId="20" xfId="0" applyBorder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24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16" fillId="2" borderId="47" xfId="0" applyFont="1" applyFill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/>
    </xf>
    <xf numFmtId="0" fontId="6" fillId="0" borderId="47" xfId="0" applyFont="1" applyBorder="1" applyAlignment="1">
      <alignment vertical="center"/>
    </xf>
    <xf numFmtId="0" fontId="4" fillId="0" borderId="47" xfId="0" applyFont="1" applyBorder="1" applyAlignment="1">
      <alignment horizontal="center" vertical="center"/>
    </xf>
    <xf numFmtId="0" fontId="6" fillId="0" borderId="47" xfId="0" applyFont="1" applyBorder="1" applyAlignment="1">
      <alignment horizontal="left" vertical="center"/>
    </xf>
    <xf numFmtId="0" fontId="4" fillId="0" borderId="48" xfId="0" applyFont="1" applyBorder="1" applyAlignment="1">
      <alignment horizontal="center" vertical="center"/>
    </xf>
    <xf numFmtId="164" fontId="4" fillId="6" borderId="49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6" fillId="0" borderId="23" xfId="0" applyFont="1" applyBorder="1" applyAlignment="1">
      <alignment horizontal="left" vertical="center"/>
    </xf>
    <xf numFmtId="164" fontId="4" fillId="3" borderId="49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4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center" vertical="center"/>
    </xf>
    <xf numFmtId="0" fontId="5" fillId="0" borderId="50" xfId="0" applyFont="1" applyBorder="1" applyAlignment="1">
      <alignment wrapText="1"/>
    </xf>
    <xf numFmtId="0" fontId="6" fillId="0" borderId="17" xfId="0" applyFont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left" vertical="center"/>
    </xf>
    <xf numFmtId="164" fontId="4" fillId="4" borderId="1" xfId="0" applyNumberFormat="1" applyFont="1" applyFill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vertical="center"/>
    </xf>
    <xf numFmtId="0" fontId="4" fillId="0" borderId="52" xfId="0" applyFont="1" applyBorder="1" applyAlignment="1">
      <alignment horizontal="center" vertical="center"/>
    </xf>
    <xf numFmtId="0" fontId="6" fillId="0" borderId="5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164" fontId="4" fillId="6" borderId="53" xfId="0" applyNumberFormat="1" applyFont="1" applyFill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wrapText="1"/>
    </xf>
    <xf numFmtId="164" fontId="4" fillId="6" borderId="55" xfId="0" applyNumberFormat="1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5" borderId="44" xfId="0" applyFont="1" applyFill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164" fontId="9" fillId="6" borderId="49" xfId="0" applyNumberFormat="1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164" fontId="9" fillId="3" borderId="49" xfId="0" applyNumberFormat="1" applyFont="1" applyFill="1" applyBorder="1" applyAlignment="1">
      <alignment horizontal="center" vertical="center"/>
    </xf>
    <xf numFmtId="0" fontId="9" fillId="5" borderId="23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4" fontId="9" fillId="6" borderId="53" xfId="0" applyNumberFormat="1" applyFont="1" applyFill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 wrapText="1"/>
    </xf>
    <xf numFmtId="0" fontId="26" fillId="3" borderId="38" xfId="0" applyFont="1" applyFill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/>
    </xf>
    <xf numFmtId="164" fontId="16" fillId="6" borderId="49" xfId="0" applyNumberFormat="1" applyFont="1" applyFill="1" applyBorder="1" applyAlignment="1">
      <alignment horizontal="center" vertical="center"/>
    </xf>
    <xf numFmtId="0" fontId="16" fillId="5" borderId="16" xfId="0" applyFont="1" applyFill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164" fontId="16" fillId="3" borderId="49" xfId="0" applyNumberFormat="1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6" fillId="3" borderId="22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164" fontId="16" fillId="4" borderId="1" xfId="0" applyNumberFormat="1" applyFont="1" applyFill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64" fontId="16" fillId="6" borderId="55" xfId="0" applyNumberFormat="1" applyFont="1" applyFill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164" fontId="16" fillId="6" borderId="53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64" fontId="4" fillId="6" borderId="37" xfId="0" applyNumberFormat="1" applyFont="1" applyFill="1" applyBorder="1" applyAlignment="1">
      <alignment horizontal="center" vertical="center"/>
    </xf>
    <xf numFmtId="164" fontId="4" fillId="6" borderId="4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23" fillId="0" borderId="18" xfId="0" applyNumberFormat="1" applyFont="1" applyBorder="1" applyAlignment="1">
      <alignment horizontal="center"/>
    </xf>
    <xf numFmtId="164" fontId="23" fillId="0" borderId="22" xfId="0" applyNumberFormat="1" applyFont="1" applyBorder="1" applyAlignment="1">
      <alignment horizontal="center"/>
    </xf>
    <xf numFmtId="164" fontId="23" fillId="0" borderId="23" xfId="0" applyNumberFormat="1" applyFont="1" applyBorder="1" applyAlignment="1">
      <alignment horizontal="center"/>
    </xf>
    <xf numFmtId="0" fontId="24" fillId="0" borderId="42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164" fontId="23" fillId="6" borderId="19" xfId="0" applyNumberFormat="1" applyFont="1" applyFill="1" applyBorder="1" applyAlignment="1">
      <alignment horizontal="center"/>
    </xf>
    <xf numFmtId="164" fontId="23" fillId="6" borderId="22" xfId="0" applyNumberFormat="1" applyFont="1" applyFill="1" applyBorder="1" applyAlignment="1">
      <alignment horizontal="center"/>
    </xf>
    <xf numFmtId="164" fontId="23" fillId="6" borderId="23" xfId="0" applyNumberFormat="1" applyFont="1" applyFill="1" applyBorder="1" applyAlignment="1">
      <alignment horizontal="center"/>
    </xf>
    <xf numFmtId="164" fontId="23" fillId="6" borderId="18" xfId="0" applyNumberFormat="1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4" fillId="0" borderId="41" xfId="0" applyFont="1" applyBorder="1" applyAlignment="1">
      <alignment horizontal="right" vertical="center"/>
    </xf>
    <xf numFmtId="0" fontId="23" fillId="0" borderId="9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4" fillId="6" borderId="37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18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2" fillId="0" borderId="39" xfId="0" applyFont="1" applyBorder="1" applyAlignment="1">
      <alignment horizontal="right" vertical="center"/>
    </xf>
    <xf numFmtId="0" fontId="23" fillId="0" borderId="19" xfId="0" applyFont="1" applyBorder="1" applyAlignment="1">
      <alignment horizontal="center"/>
    </xf>
    <xf numFmtId="0" fontId="23" fillId="0" borderId="20" xfId="0" applyFont="1" applyBorder="1" applyAlignment="1">
      <alignment horizontal="center"/>
    </xf>
    <xf numFmtId="0" fontId="23" fillId="0" borderId="40" xfId="0" applyFont="1" applyBorder="1" applyAlignment="1">
      <alignment horizontal="center"/>
    </xf>
    <xf numFmtId="0" fontId="23" fillId="0" borderId="33" xfId="0" applyFont="1" applyBorder="1" applyAlignment="1">
      <alignment horizontal="center"/>
    </xf>
    <xf numFmtId="0" fontId="23" fillId="0" borderId="30" xfId="0" applyFont="1" applyBorder="1" applyAlignment="1">
      <alignment horizontal="center"/>
    </xf>
    <xf numFmtId="0" fontId="23" fillId="0" borderId="32" xfId="0" applyFont="1" applyBorder="1" applyAlignment="1">
      <alignment horizontal="center"/>
    </xf>
    <xf numFmtId="0" fontId="22" fillId="0" borderId="17" xfId="0" applyFont="1" applyBorder="1" applyAlignment="1">
      <alignment horizontal="right" vertical="center"/>
    </xf>
    <xf numFmtId="0" fontId="23" fillId="0" borderId="18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36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64" fontId="4" fillId="6" borderId="18" xfId="0" applyNumberFormat="1" applyFont="1" applyFill="1" applyBorder="1" applyAlignment="1">
      <alignment horizontal="center" vertical="center"/>
    </xf>
    <xf numFmtId="164" fontId="4" fillId="6" borderId="24" xfId="0" applyNumberFormat="1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164" fontId="4" fillId="6" borderId="33" xfId="0" applyNumberFormat="1" applyFont="1" applyFill="1" applyBorder="1" applyAlignment="1">
      <alignment horizontal="center" vertical="center"/>
    </xf>
    <xf numFmtId="164" fontId="4" fillId="6" borderId="31" xfId="0" applyNumberFormat="1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164" fontId="4" fillId="3" borderId="18" xfId="0" applyNumberFormat="1" applyFont="1" applyFill="1" applyBorder="1" applyAlignment="1">
      <alignment horizontal="center" vertical="center"/>
    </xf>
    <xf numFmtId="164" fontId="4" fillId="3" borderId="24" xfId="0" applyNumberFormat="1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64" fontId="4" fillId="6" borderId="27" xfId="0" applyNumberFormat="1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 /><Relationship Id="rId2" Type="http://schemas.openxmlformats.org/officeDocument/2006/relationships/image" Target="../media/image2.jpeg" /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30432</xdr:colOff>
      <xdr:row>0</xdr:row>
      <xdr:rowOff>111824</xdr:rowOff>
    </xdr:from>
    <xdr:to>
      <xdr:col>16</xdr:col>
      <xdr:colOff>471522</xdr:colOff>
      <xdr:row>0</xdr:row>
      <xdr:rowOff>1217545</xdr:rowOff>
    </xdr:to>
    <xdr:pic>
      <xdr:nvPicPr>
        <xdr:cNvPr id="2" name="Picture 1" descr="X-League Logo.JPG">
          <a:extLst>
            <a:ext uri="{FF2B5EF4-FFF2-40B4-BE49-F238E27FC236}">
              <a16:creationId xmlns:a16="http://schemas.microsoft.com/office/drawing/2014/main" id="{427C3945-5FCE-9544-A346-C4BC7E5AFC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rcRect b="2391"/>
        <a:stretch>
          <a:fillRect/>
        </a:stretch>
      </xdr:blipFill>
      <xdr:spPr>
        <a:xfrm>
          <a:off x="8958532" y="111824"/>
          <a:ext cx="1203090" cy="110572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0</xdr:colOff>
      <xdr:row>0</xdr:row>
      <xdr:rowOff>95250</xdr:rowOff>
    </xdr:from>
    <xdr:to>
      <xdr:col>2</xdr:col>
      <xdr:colOff>730075</xdr:colOff>
      <xdr:row>0</xdr:row>
      <xdr:rowOff>1205426</xdr:rowOff>
    </xdr:to>
    <xdr:pic>
      <xdr:nvPicPr>
        <xdr:cNvPr id="3" name="Picture 2" descr="Bowlifi Logo.jpg">
          <a:extLst>
            <a:ext uri="{FF2B5EF4-FFF2-40B4-BE49-F238E27FC236}">
              <a16:creationId xmlns:a16="http://schemas.microsoft.com/office/drawing/2014/main" id="{C181C546-C2EB-C744-A266-56C82572E3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73100" y="95250"/>
          <a:ext cx="1161875" cy="1110176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28</xdr:col>
      <xdr:colOff>180120</xdr:colOff>
      <xdr:row>0</xdr:row>
      <xdr:rowOff>111306</xdr:rowOff>
    </xdr:from>
    <xdr:to>
      <xdr:col>29</xdr:col>
      <xdr:colOff>628938</xdr:colOff>
      <xdr:row>0</xdr:row>
      <xdr:rowOff>1221482</xdr:rowOff>
    </xdr:to>
    <xdr:pic>
      <xdr:nvPicPr>
        <xdr:cNvPr id="4" name="Picture 3" descr="Ink Parlor Logo.jpg">
          <a:extLst>
            <a:ext uri="{FF2B5EF4-FFF2-40B4-BE49-F238E27FC236}">
              <a16:creationId xmlns:a16="http://schemas.microsoft.com/office/drawing/2014/main" id="{BDABD670-9E1D-A941-8132-ADB33A4289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6347220" y="111306"/>
          <a:ext cx="1210818" cy="1110176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EEBEB-90A1-014F-9798-69C07B79EDE4}">
  <sheetPr>
    <tabColor theme="1"/>
    <pageSetUpPr fitToPage="1"/>
  </sheetPr>
  <dimension ref="A1:AL125"/>
  <sheetViews>
    <sheetView showGridLines="0" tabSelected="1" zoomScale="70" zoomScaleNormal="70" workbookViewId="0">
      <selection activeCell="S121" sqref="S121"/>
    </sheetView>
  </sheetViews>
  <sheetFormatPr defaultColWidth="8.875" defaultRowHeight="15" x14ac:dyDescent="0.2"/>
  <cols>
    <col min="2" max="2" width="5.6484375" customWidth="1"/>
    <col min="3" max="3" width="28.515625" customWidth="1"/>
    <col min="4" max="4" width="4.3046875" customWidth="1"/>
    <col min="5" max="5" width="7.80078125" customWidth="1"/>
    <col min="6" max="6" width="7.12890625" customWidth="1"/>
    <col min="7" max="7" width="10.625" customWidth="1"/>
    <col min="8" max="8" width="2.82421875" customWidth="1"/>
    <col min="9" max="9" width="7.12890625" customWidth="1"/>
    <col min="10" max="10" width="2.82421875" customWidth="1"/>
    <col min="11" max="11" width="9.953125" customWidth="1"/>
    <col min="12" max="12" width="7.80078125" customWidth="1"/>
    <col min="13" max="13" width="10.625" customWidth="1"/>
    <col min="14" max="14" width="2.82421875" customWidth="1"/>
    <col min="15" max="15" width="7.12890625" customWidth="1"/>
    <col min="16" max="16" width="2.82421875" customWidth="1"/>
    <col min="17" max="17" width="9.953125" customWidth="1"/>
    <col min="18" max="18" width="7.80078125" customWidth="1"/>
    <col min="19" max="19" width="10.625" customWidth="1"/>
    <col min="20" max="20" width="2.82421875" customWidth="1"/>
    <col min="21" max="21" width="7.12890625" customWidth="1"/>
    <col min="22" max="22" width="2.82421875" customWidth="1"/>
    <col min="23" max="23" width="9.953125" customWidth="1"/>
    <col min="24" max="24" width="7.80078125" customWidth="1"/>
    <col min="25" max="25" width="10.625" customWidth="1"/>
    <col min="26" max="26" width="2.82421875" customWidth="1"/>
    <col min="27" max="27" width="9.55078125" customWidth="1"/>
    <col min="28" max="28" width="2.82421875" customWidth="1"/>
    <col min="29" max="29" width="9.953125" customWidth="1"/>
    <col min="30" max="30" width="9.81640625" customWidth="1"/>
    <col min="31" max="31" width="8.47265625" customWidth="1"/>
    <col min="32" max="32" width="10.625" customWidth="1"/>
  </cols>
  <sheetData>
    <row r="1" spans="1:38" ht="97.5" customHeight="1" thickBot="1" x14ac:dyDescent="0.25">
      <c r="D1" s="247" t="s">
        <v>0</v>
      </c>
      <c r="E1" s="247"/>
      <c r="F1" s="247"/>
      <c r="G1" s="248"/>
      <c r="H1" s="248"/>
      <c r="I1" s="248"/>
      <c r="J1" s="248"/>
      <c r="K1" s="248"/>
      <c r="L1" s="248"/>
      <c r="M1" s="248"/>
      <c r="R1" s="247" t="s">
        <v>1</v>
      </c>
      <c r="S1" s="247"/>
      <c r="T1" s="249"/>
      <c r="U1" s="250"/>
      <c r="V1" s="250"/>
      <c r="W1" s="250"/>
      <c r="X1" s="250"/>
      <c r="Y1" s="250"/>
      <c r="Z1" s="250"/>
      <c r="AA1" s="250"/>
      <c r="AK1" t="s">
        <v>2</v>
      </c>
    </row>
    <row r="2" spans="1:38" ht="30" customHeight="1" thickBot="1" x14ac:dyDescent="0.25">
      <c r="B2" s="170" t="s">
        <v>3</v>
      </c>
      <c r="C2" s="171"/>
      <c r="D2" s="171"/>
      <c r="E2" s="171"/>
      <c r="F2" s="172"/>
      <c r="G2" s="173" t="s">
        <v>4</v>
      </c>
      <c r="H2" s="174"/>
      <c r="I2" s="174"/>
      <c r="J2" s="174"/>
      <c r="K2" s="174"/>
      <c r="L2" s="175"/>
      <c r="M2" s="173" t="s">
        <v>5</v>
      </c>
      <c r="N2" s="174"/>
      <c r="O2" s="174"/>
      <c r="P2" s="174"/>
      <c r="Q2" s="174"/>
      <c r="R2" s="175"/>
      <c r="S2" s="173" t="s">
        <v>6</v>
      </c>
      <c r="T2" s="174"/>
      <c r="U2" s="174"/>
      <c r="V2" s="174"/>
      <c r="W2" s="174"/>
      <c r="X2" s="175"/>
      <c r="Y2" s="173" t="s">
        <v>7</v>
      </c>
      <c r="Z2" s="174"/>
      <c r="AA2" s="174"/>
      <c r="AB2" s="174"/>
      <c r="AC2" s="174"/>
      <c r="AD2" s="175"/>
      <c r="AE2" s="1"/>
      <c r="AK2" t="s">
        <v>8</v>
      </c>
      <c r="AL2">
        <v>1</v>
      </c>
    </row>
    <row r="3" spans="1:38" ht="45" customHeight="1" x14ac:dyDescent="0.25">
      <c r="B3" s="2" t="s">
        <v>9</v>
      </c>
      <c r="C3" s="240"/>
      <c r="D3" s="241"/>
      <c r="E3" s="3" t="s">
        <v>10</v>
      </c>
      <c r="F3" s="4" t="s">
        <v>11</v>
      </c>
      <c r="G3" s="242" t="s">
        <v>12</v>
      </c>
      <c r="H3" s="243"/>
      <c r="I3" s="243"/>
      <c r="J3" s="244"/>
      <c r="K3" s="235" t="s">
        <v>13</v>
      </c>
      <c r="L3" s="236"/>
      <c r="M3" s="237" t="s">
        <v>12</v>
      </c>
      <c r="N3" s="238"/>
      <c r="O3" s="238"/>
      <c r="P3" s="239"/>
      <c r="Q3" s="235" t="s">
        <v>13</v>
      </c>
      <c r="R3" s="236"/>
      <c r="S3" s="237" t="s">
        <v>12</v>
      </c>
      <c r="T3" s="238"/>
      <c r="U3" s="238"/>
      <c r="V3" s="239"/>
      <c r="W3" s="235" t="s">
        <v>13</v>
      </c>
      <c r="X3" s="236"/>
      <c r="Y3" s="237" t="s">
        <v>14</v>
      </c>
      <c r="Z3" s="238"/>
      <c r="AA3" s="238"/>
      <c r="AB3" s="239"/>
      <c r="AC3" s="235" t="s">
        <v>13</v>
      </c>
      <c r="AD3" s="236"/>
      <c r="AE3" s="1"/>
      <c r="AK3" t="s">
        <v>15</v>
      </c>
      <c r="AL3">
        <v>2</v>
      </c>
    </row>
    <row r="4" spans="1:38" ht="30" customHeight="1" x14ac:dyDescent="0.2">
      <c r="B4" s="246"/>
      <c r="C4" s="5"/>
      <c r="D4" s="6" t="s">
        <v>16</v>
      </c>
      <c r="E4" s="7"/>
      <c r="F4" s="8"/>
      <c r="G4" s="225"/>
      <c r="H4" s="226"/>
      <c r="I4" s="226"/>
      <c r="J4" s="227"/>
      <c r="K4" s="218" t="str">
        <f>IF(G4=0,"",IF(G4&gt;G21,$AL$2,IF(G4&lt;G21,0,$AL$2/2)))</f>
        <v/>
      </c>
      <c r="L4" s="219"/>
      <c r="M4" s="225"/>
      <c r="N4" s="226"/>
      <c r="O4" s="226"/>
      <c r="P4" s="227"/>
      <c r="Q4" s="218" t="str">
        <f>IF(M4=0,"",IF(M4&gt;M21,$AL$2,IF(M4&lt;M21,0,$AL$2/2)))</f>
        <v/>
      </c>
      <c r="R4" s="219"/>
      <c r="S4" s="225"/>
      <c r="T4" s="226"/>
      <c r="U4" s="226"/>
      <c r="V4" s="227"/>
      <c r="W4" s="218" t="str">
        <f>IF(S4=0,"",IF(S4&gt;S21,$AL$2,IF(S4&lt;S21,0,$AL$2/2)))</f>
        <v/>
      </c>
      <c r="X4" s="219"/>
      <c r="Y4" s="215">
        <f>SUM(S4,M4,G4)</f>
        <v>0</v>
      </c>
      <c r="Z4" s="216"/>
      <c r="AA4" s="216"/>
      <c r="AB4" s="217"/>
      <c r="AC4" s="218" t="str">
        <f>IF(Y4=0,"",IF(Y4&gt;Y21,$AL$4,IF(Y4&lt;Y21,0,$AL$4/2)))</f>
        <v/>
      </c>
      <c r="AD4" s="219"/>
      <c r="AE4" s="1"/>
      <c r="AK4" t="s">
        <v>17</v>
      </c>
      <c r="AL4">
        <v>2</v>
      </c>
    </row>
    <row r="5" spans="1:38" ht="30" customHeight="1" x14ac:dyDescent="0.2">
      <c r="B5" s="246"/>
      <c r="C5" s="12"/>
      <c r="D5" s="13"/>
      <c r="E5" s="14"/>
      <c r="F5" s="15"/>
      <c r="G5" s="215"/>
      <c r="H5" s="216"/>
      <c r="I5" s="216"/>
      <c r="J5" s="217"/>
      <c r="K5" s="231"/>
      <c r="L5" s="232"/>
      <c r="M5" s="228"/>
      <c r="N5" s="229"/>
      <c r="O5" s="229"/>
      <c r="P5" s="230"/>
      <c r="Q5" s="231"/>
      <c r="R5" s="232"/>
      <c r="S5" s="228"/>
      <c r="T5" s="229"/>
      <c r="U5" s="229"/>
      <c r="V5" s="230"/>
      <c r="W5" s="231"/>
      <c r="X5" s="232"/>
      <c r="Y5" s="228"/>
      <c r="Z5" s="229"/>
      <c r="AA5" s="229"/>
      <c r="AB5" s="230"/>
      <c r="AC5" s="231"/>
      <c r="AD5" s="232"/>
      <c r="AE5" s="17"/>
      <c r="AK5" t="s">
        <v>18</v>
      </c>
      <c r="AL5">
        <v>4</v>
      </c>
    </row>
    <row r="6" spans="1:38" ht="30" customHeight="1" x14ac:dyDescent="0.2">
      <c r="B6" s="246"/>
      <c r="C6" s="5"/>
      <c r="D6" s="6" t="s">
        <v>19</v>
      </c>
      <c r="E6" s="14"/>
      <c r="F6" s="15"/>
      <c r="G6" s="225"/>
      <c r="H6" s="226"/>
      <c r="I6" s="226"/>
      <c r="J6" s="227"/>
      <c r="K6" s="218" t="str">
        <f>IF(G6=0,"",IF(G6&gt;G23,$AL$2,IF(G6&lt;G23,0,$AL$2/2)))</f>
        <v/>
      </c>
      <c r="L6" s="219"/>
      <c r="M6" s="225"/>
      <c r="N6" s="226"/>
      <c r="O6" s="226"/>
      <c r="P6" s="227"/>
      <c r="Q6" s="218" t="str">
        <f>IF(M6=0,"",IF(M6&gt;M23,$AL$2,IF(M6&lt;M23,0,$AL$2/2)))</f>
        <v/>
      </c>
      <c r="R6" s="219"/>
      <c r="S6" s="225"/>
      <c r="T6" s="226"/>
      <c r="U6" s="226"/>
      <c r="V6" s="227"/>
      <c r="W6" s="218" t="str">
        <f>IF(S6=0,"",IF(S6&gt;S23,$AL$2,IF(S6&lt;S23,0,$AL$2/2)))</f>
        <v/>
      </c>
      <c r="X6" s="219"/>
      <c r="Y6" s="215">
        <f>SUM(S6,M6,G6)</f>
        <v>0</v>
      </c>
      <c r="Z6" s="216"/>
      <c r="AA6" s="216"/>
      <c r="AB6" s="217"/>
      <c r="AC6" s="218" t="str">
        <f>IF(Y6=0,"",IF(Y6&gt;Y23,$AL$4,IF(Y6&lt;Y23,0,$AL$4/2)))</f>
        <v/>
      </c>
      <c r="AD6" s="219"/>
      <c r="AE6" s="17"/>
      <c r="AK6" t="s">
        <v>20</v>
      </c>
      <c r="AL6">
        <v>5</v>
      </c>
    </row>
    <row r="7" spans="1:38" ht="30" customHeight="1" x14ac:dyDescent="0.2">
      <c r="B7" s="246"/>
      <c r="C7" s="12"/>
      <c r="D7" s="18"/>
      <c r="E7" s="14"/>
      <c r="F7" s="15"/>
      <c r="G7" s="215"/>
      <c r="H7" s="216"/>
      <c r="I7" s="216"/>
      <c r="J7" s="217"/>
      <c r="K7" s="231"/>
      <c r="L7" s="232"/>
      <c r="M7" s="228"/>
      <c r="N7" s="229"/>
      <c r="O7" s="229"/>
      <c r="P7" s="230"/>
      <c r="Q7" s="231"/>
      <c r="R7" s="232"/>
      <c r="S7" s="228"/>
      <c r="T7" s="229"/>
      <c r="U7" s="229"/>
      <c r="V7" s="230"/>
      <c r="W7" s="231"/>
      <c r="X7" s="232"/>
      <c r="Y7" s="228"/>
      <c r="Z7" s="229"/>
      <c r="AA7" s="229"/>
      <c r="AB7" s="230"/>
      <c r="AC7" s="231"/>
      <c r="AD7" s="232"/>
      <c r="AE7" s="17"/>
      <c r="AK7" t="s">
        <v>21</v>
      </c>
      <c r="AL7">
        <v>0.5</v>
      </c>
    </row>
    <row r="8" spans="1:38" ht="30" customHeight="1" x14ac:dyDescent="0.2">
      <c r="B8" s="246"/>
      <c r="C8" s="5"/>
      <c r="D8" s="6" t="s">
        <v>22</v>
      </c>
      <c r="E8" s="14"/>
      <c r="F8" s="19"/>
      <c r="G8" s="225"/>
      <c r="H8" s="226"/>
      <c r="I8" s="226"/>
      <c r="J8" s="227"/>
      <c r="K8" s="218" t="str">
        <f>IF(G8=0,"",IF(G8&gt;G25,$AL$2,IF(G8&lt;G25,0,$AL$2/2)))</f>
        <v/>
      </c>
      <c r="L8" s="245"/>
      <c r="M8" s="225"/>
      <c r="N8" s="226"/>
      <c r="O8" s="226"/>
      <c r="P8" s="227"/>
      <c r="Q8" s="218" t="str">
        <f>IF(M8=0,"",IF(M8&gt;M25,$AL$2,IF(M8&lt;M25,0,$AL$2/2)))</f>
        <v/>
      </c>
      <c r="R8" s="219"/>
      <c r="S8" s="225"/>
      <c r="T8" s="226"/>
      <c r="U8" s="226"/>
      <c r="V8" s="227"/>
      <c r="W8" s="218" t="str">
        <f>IF(S8=0,"",IF(S8&gt;S25,$AL$2,IF(S8&lt;S25,0,$AL$2/2)))</f>
        <v/>
      </c>
      <c r="X8" s="245"/>
      <c r="Y8" s="215">
        <f>SUM(S8,M8,G8)</f>
        <v>0</v>
      </c>
      <c r="Z8" s="216"/>
      <c r="AA8" s="216"/>
      <c r="AB8" s="217"/>
      <c r="AC8" s="218" t="str">
        <f>IF(Y8=0,"",IF(Y8&gt;Y25,$AL$4,IF(Y8&lt;Y25,0,$AL$4/2)))</f>
        <v/>
      </c>
      <c r="AD8" s="219"/>
      <c r="AE8" s="17"/>
    </row>
    <row r="9" spans="1:38" ht="4.5" customHeight="1" thickBot="1" x14ac:dyDescent="0.25">
      <c r="A9" s="20"/>
      <c r="B9" s="8"/>
      <c r="C9" s="15"/>
      <c r="D9" s="8"/>
      <c r="E9" s="21"/>
      <c r="F9" s="21"/>
      <c r="G9" s="22"/>
      <c r="H9" s="22"/>
      <c r="I9" s="22"/>
      <c r="J9" s="22"/>
      <c r="K9" s="23"/>
      <c r="L9" s="24"/>
      <c r="M9" s="22"/>
      <c r="N9" s="25"/>
      <c r="O9" s="25"/>
      <c r="P9" s="25"/>
      <c r="Q9" s="26"/>
      <c r="R9" s="27"/>
      <c r="S9" s="22"/>
      <c r="T9" s="22"/>
      <c r="U9" s="22"/>
      <c r="V9" s="22"/>
      <c r="W9" s="23"/>
      <c r="X9" s="24"/>
      <c r="Y9" s="22"/>
      <c r="Z9" s="25"/>
      <c r="AA9" s="25"/>
      <c r="AB9" s="25"/>
      <c r="AC9" s="26"/>
      <c r="AD9" s="28"/>
      <c r="AE9" s="17"/>
    </row>
    <row r="10" spans="1:38" ht="30" customHeight="1" thickBot="1" x14ac:dyDescent="0.25">
      <c r="A10" s="20"/>
      <c r="B10" s="161" t="s">
        <v>23</v>
      </c>
      <c r="C10" s="162"/>
      <c r="D10" s="162"/>
      <c r="E10" s="162"/>
      <c r="F10" s="163"/>
      <c r="G10" s="220">
        <f>SUM(G4:J8)</f>
        <v>0</v>
      </c>
      <c r="H10" s="221"/>
      <c r="I10" s="221"/>
      <c r="J10" s="222"/>
      <c r="K10" s="223" t="str">
        <f>IF(G10=0,"",IF(G10&gt;G27,$AL$3,IF(G10&lt;G27,0,$AL$3/2)))</f>
        <v/>
      </c>
      <c r="L10" s="224"/>
      <c r="M10" s="220">
        <f>SUM(M4:P8)</f>
        <v>0</v>
      </c>
      <c r="N10" s="221"/>
      <c r="O10" s="221"/>
      <c r="P10" s="222"/>
      <c r="Q10" s="223" t="str">
        <f>IF(M10=0,"",IF(M10&gt;M27,$AL$3,IF(M10&lt;M27,0,$AL$3/2)))</f>
        <v/>
      </c>
      <c r="R10" s="224"/>
      <c r="S10" s="220">
        <f>SUM(S4:V8)</f>
        <v>0</v>
      </c>
      <c r="T10" s="221"/>
      <c r="U10" s="221"/>
      <c r="V10" s="222"/>
      <c r="W10" s="223" t="str">
        <f>IF(S10=0,"",IF(S10&gt;S27,$AL$3,IF(S10&lt;S27,0,$AL$3/2)))</f>
        <v/>
      </c>
      <c r="X10" s="224"/>
      <c r="Y10" s="220">
        <f>SUM(Y4:AB8)</f>
        <v>0</v>
      </c>
      <c r="Z10" s="221"/>
      <c r="AA10" s="221"/>
      <c r="AB10" s="222"/>
      <c r="AC10" s="223" t="str">
        <f>IF(Y10=0,"",IF(Y10&gt;Y27,$AL$5,IF(Y10&lt;Y27,0,$AL$5/2)))</f>
        <v/>
      </c>
      <c r="AD10" s="224"/>
      <c r="AE10" s="29" t="s">
        <v>24</v>
      </c>
    </row>
    <row r="11" spans="1:38" ht="37.5" customHeight="1" thickBot="1" x14ac:dyDescent="0.35">
      <c r="A11" s="20"/>
      <c r="B11" s="15"/>
      <c r="C11" s="15"/>
      <c r="D11" s="15"/>
      <c r="E11" s="15"/>
      <c r="F11" s="30"/>
      <c r="G11" s="31"/>
      <c r="H11" s="31"/>
      <c r="I11" s="32"/>
      <c r="J11" s="33"/>
      <c r="K11" s="34" t="s">
        <v>25</v>
      </c>
      <c r="L11" s="35" t="s">
        <v>26</v>
      </c>
      <c r="M11" s="36"/>
      <c r="N11" s="31"/>
      <c r="O11" s="32"/>
      <c r="P11" s="33"/>
      <c r="Q11" s="37" t="s">
        <v>25</v>
      </c>
      <c r="R11" s="35" t="s">
        <v>26</v>
      </c>
      <c r="S11" s="36"/>
      <c r="T11" s="31"/>
      <c r="U11" s="32"/>
      <c r="V11" s="33"/>
      <c r="W11" s="37" t="s">
        <v>25</v>
      </c>
      <c r="X11" s="35" t="s">
        <v>26</v>
      </c>
      <c r="Y11" s="36"/>
      <c r="Z11" s="31"/>
      <c r="AA11" s="32"/>
      <c r="AB11" s="33"/>
      <c r="AC11" s="37" t="s">
        <v>25</v>
      </c>
      <c r="AD11" s="35" t="s">
        <v>26</v>
      </c>
      <c r="AE11" s="38"/>
    </row>
    <row r="12" spans="1:38" ht="60" customHeight="1" thickBot="1" x14ac:dyDescent="0.25">
      <c r="A12" s="20"/>
      <c r="B12" s="39"/>
      <c r="C12" s="32"/>
      <c r="D12" s="32"/>
      <c r="E12" s="32"/>
      <c r="F12" s="40"/>
      <c r="G12" s="212" t="s">
        <v>27</v>
      </c>
      <c r="H12" s="213"/>
      <c r="I12" s="213"/>
      <c r="J12" s="214"/>
      <c r="K12" s="156">
        <f>SUM(K4:L10)</f>
        <v>0</v>
      </c>
      <c r="L12" s="157"/>
      <c r="M12" s="212" t="s">
        <v>27</v>
      </c>
      <c r="N12" s="213"/>
      <c r="O12" s="213"/>
      <c r="P12" s="214"/>
      <c r="Q12" s="156">
        <f>SUM(Q4:R10)</f>
        <v>0</v>
      </c>
      <c r="R12" s="157"/>
      <c r="S12" s="212" t="s">
        <v>27</v>
      </c>
      <c r="T12" s="213"/>
      <c r="U12" s="213"/>
      <c r="V12" s="214"/>
      <c r="W12" s="156">
        <f>SUM(W4:X10)</f>
        <v>0</v>
      </c>
      <c r="X12" s="157"/>
      <c r="Y12" s="212" t="s">
        <v>28</v>
      </c>
      <c r="Z12" s="213"/>
      <c r="AA12" s="213"/>
      <c r="AB12" s="214"/>
      <c r="AC12" s="156">
        <f>SUM(AC4:AD10)</f>
        <v>0</v>
      </c>
      <c r="AD12" s="157"/>
      <c r="AE12" s="41" t="s">
        <v>29</v>
      </c>
      <c r="AF12" s="156">
        <f>AC12+W12+Q12+K12</f>
        <v>0</v>
      </c>
      <c r="AG12" s="157"/>
    </row>
    <row r="13" spans="1:38" ht="18.75" customHeight="1" x14ac:dyDescent="0.2"/>
    <row r="14" spans="1:38" ht="18.75" customHeight="1" x14ac:dyDescent="0.2"/>
    <row r="15" spans="1:38" ht="18.75" customHeight="1" x14ac:dyDescent="0.2"/>
    <row r="16" spans="1:38" ht="18.75" customHeight="1" x14ac:dyDescent="0.2"/>
    <row r="17" spans="1:33" ht="18.75" customHeight="1" x14ac:dyDescent="0.2"/>
    <row r="18" spans="1:33" ht="6" customHeight="1" thickBot="1" x14ac:dyDescent="0.25"/>
    <row r="19" spans="1:33" ht="30" customHeight="1" thickBot="1" x14ac:dyDescent="0.25">
      <c r="B19" s="170" t="s">
        <v>3</v>
      </c>
      <c r="C19" s="171"/>
      <c r="D19" s="171"/>
      <c r="E19" s="171"/>
      <c r="F19" s="172"/>
      <c r="G19" s="173" t="s">
        <v>4</v>
      </c>
      <c r="H19" s="174"/>
      <c r="I19" s="174"/>
      <c r="J19" s="174"/>
      <c r="K19" s="174"/>
      <c r="L19" s="175"/>
      <c r="M19" s="173" t="s">
        <v>5</v>
      </c>
      <c r="N19" s="174"/>
      <c r="O19" s="174"/>
      <c r="P19" s="174"/>
      <c r="Q19" s="174"/>
      <c r="R19" s="175"/>
      <c r="S19" s="173" t="s">
        <v>6</v>
      </c>
      <c r="T19" s="174"/>
      <c r="U19" s="174"/>
      <c r="V19" s="174"/>
      <c r="W19" s="174"/>
      <c r="X19" s="175"/>
      <c r="Y19" s="173" t="s">
        <v>7</v>
      </c>
      <c r="Z19" s="174"/>
      <c r="AA19" s="174"/>
      <c r="AB19" s="174"/>
      <c r="AC19" s="174"/>
      <c r="AD19" s="175"/>
      <c r="AE19" s="1"/>
    </row>
    <row r="20" spans="1:33" ht="45" customHeight="1" x14ac:dyDescent="0.3">
      <c r="B20" s="42" t="s">
        <v>30</v>
      </c>
      <c r="C20" s="240"/>
      <c r="D20" s="241"/>
      <c r="E20" s="43" t="s">
        <v>10</v>
      </c>
      <c r="F20" s="44" t="s">
        <v>11</v>
      </c>
      <c r="G20" s="242" t="s">
        <v>12</v>
      </c>
      <c r="H20" s="243"/>
      <c r="I20" s="243"/>
      <c r="J20" s="244"/>
      <c r="K20" s="235" t="s">
        <v>13</v>
      </c>
      <c r="L20" s="236"/>
      <c r="M20" s="237" t="s">
        <v>12</v>
      </c>
      <c r="N20" s="238"/>
      <c r="O20" s="238"/>
      <c r="P20" s="239"/>
      <c r="Q20" s="235" t="s">
        <v>13</v>
      </c>
      <c r="R20" s="236"/>
      <c r="S20" s="237" t="s">
        <v>12</v>
      </c>
      <c r="T20" s="238"/>
      <c r="U20" s="238"/>
      <c r="V20" s="239"/>
      <c r="W20" s="235" t="s">
        <v>13</v>
      </c>
      <c r="X20" s="236"/>
      <c r="Y20" s="237" t="s">
        <v>14</v>
      </c>
      <c r="Z20" s="238"/>
      <c r="AA20" s="238"/>
      <c r="AB20" s="239"/>
      <c r="AC20" s="235" t="s">
        <v>13</v>
      </c>
      <c r="AD20" s="236"/>
      <c r="AE20" s="1"/>
    </row>
    <row r="21" spans="1:33" ht="30" customHeight="1" x14ac:dyDescent="0.2">
      <c r="B21" s="160">
        <f>+B4+1</f>
        <v>1</v>
      </c>
      <c r="C21" s="45"/>
      <c r="D21" s="6" t="s">
        <v>31</v>
      </c>
      <c r="E21" s="7"/>
      <c r="F21" s="8"/>
      <c r="G21" s="225"/>
      <c r="H21" s="226"/>
      <c r="I21" s="226"/>
      <c r="J21" s="227"/>
      <c r="K21" s="218" t="str">
        <f>IF(G21=0,"",IF(G21&gt;G4,$AL$2,IF(G21&lt;G4,0,$AL$2/2)))</f>
        <v/>
      </c>
      <c r="L21" s="219"/>
      <c r="M21" s="225"/>
      <c r="N21" s="226"/>
      <c r="O21" s="226"/>
      <c r="P21" s="227"/>
      <c r="Q21" s="218" t="str">
        <f>IF(M21=0,"",IF(M21&gt;M4,$AL$2,IF(M21&lt;M4,0,$AL$2/2)))</f>
        <v/>
      </c>
      <c r="R21" s="219"/>
      <c r="S21" s="225"/>
      <c r="T21" s="226"/>
      <c r="U21" s="226"/>
      <c r="V21" s="227"/>
      <c r="W21" s="218" t="str">
        <f>IF(S21=0,"",IF(S21&gt;S4,$AL$2,IF(S21&lt;S4,0,$AL$2/2)))</f>
        <v/>
      </c>
      <c r="X21" s="219"/>
      <c r="Y21" s="215">
        <f>SUM(S21,M21,G21)</f>
        <v>0</v>
      </c>
      <c r="Z21" s="216"/>
      <c r="AA21" s="216"/>
      <c r="AB21" s="217"/>
      <c r="AC21" s="218" t="str">
        <f>IF(Y21=0,"",IF(Y21&gt;Y4,$AL$4,IF(Y21&lt;Y4,0,$AL$4/2)))</f>
        <v/>
      </c>
      <c r="AD21" s="219"/>
      <c r="AE21" s="1"/>
    </row>
    <row r="22" spans="1:33" ht="30" customHeight="1" x14ac:dyDescent="0.2">
      <c r="B22" s="160"/>
      <c r="C22" s="46"/>
      <c r="D22" s="13"/>
      <c r="E22" s="14"/>
      <c r="F22" s="15"/>
      <c r="G22" s="215"/>
      <c r="H22" s="216"/>
      <c r="I22" s="216"/>
      <c r="J22" s="217"/>
      <c r="K22" s="233"/>
      <c r="L22" s="234"/>
      <c r="M22" s="228"/>
      <c r="N22" s="229"/>
      <c r="O22" s="229"/>
      <c r="P22" s="230"/>
      <c r="Q22" s="233"/>
      <c r="R22" s="234"/>
      <c r="S22" s="228"/>
      <c r="T22" s="229"/>
      <c r="U22" s="229"/>
      <c r="V22" s="230"/>
      <c r="W22" s="233"/>
      <c r="X22" s="234"/>
      <c r="Y22" s="228"/>
      <c r="Z22" s="229"/>
      <c r="AA22" s="229"/>
      <c r="AB22" s="230"/>
      <c r="AC22" s="231"/>
      <c r="AD22" s="232"/>
      <c r="AE22" s="17"/>
    </row>
    <row r="23" spans="1:33" ht="30" customHeight="1" x14ac:dyDescent="0.2">
      <c r="B23" s="160"/>
      <c r="C23" s="47"/>
      <c r="D23" s="6" t="s">
        <v>32</v>
      </c>
      <c r="E23" s="14"/>
      <c r="F23" s="15"/>
      <c r="G23" s="225"/>
      <c r="H23" s="226"/>
      <c r="I23" s="226"/>
      <c r="J23" s="227"/>
      <c r="K23" s="218" t="str">
        <f>IF(G23=0,"",IF(G23&gt;G6,$AL$2,IF(G23&lt;G6,0,$AL$2/2)))</f>
        <v/>
      </c>
      <c r="L23" s="219"/>
      <c r="M23" s="225"/>
      <c r="N23" s="226"/>
      <c r="O23" s="226"/>
      <c r="P23" s="227"/>
      <c r="Q23" s="218" t="str">
        <f>IF(M23=0,"",IF(M23&gt;M6,$AL$2,IF(M23&lt;M6,0,$AL$2/2)))</f>
        <v/>
      </c>
      <c r="R23" s="219"/>
      <c r="S23" s="225"/>
      <c r="T23" s="226"/>
      <c r="U23" s="226"/>
      <c r="V23" s="227"/>
      <c r="W23" s="218" t="str">
        <f>IF(S23=0,"",IF(S23&gt;S6,$AL$2,IF(S23&lt;S6,0,$AL$2/2)))</f>
        <v/>
      </c>
      <c r="X23" s="219"/>
      <c r="Y23" s="215">
        <f>SUM(S23,M23,G23)</f>
        <v>0</v>
      </c>
      <c r="Z23" s="216"/>
      <c r="AA23" s="216"/>
      <c r="AB23" s="217"/>
      <c r="AC23" s="218" t="str">
        <f>IF(Y23=0,"",IF(Y23&gt;Y6,$AL$4,IF(Y23&lt;Y6,0,$AL$4/2)))</f>
        <v/>
      </c>
      <c r="AD23" s="219"/>
      <c r="AE23" s="17"/>
    </row>
    <row r="24" spans="1:33" ht="30" customHeight="1" x14ac:dyDescent="0.2">
      <c r="B24" s="160"/>
      <c r="C24" s="46"/>
      <c r="D24" s="18"/>
      <c r="E24" s="14"/>
      <c r="F24" s="15"/>
      <c r="G24" s="215"/>
      <c r="H24" s="216"/>
      <c r="I24" s="216"/>
      <c r="J24" s="217"/>
      <c r="K24" s="233"/>
      <c r="L24" s="234"/>
      <c r="M24" s="228"/>
      <c r="N24" s="229"/>
      <c r="O24" s="229"/>
      <c r="P24" s="230"/>
      <c r="Q24" s="233"/>
      <c r="R24" s="234"/>
      <c r="S24" s="228"/>
      <c r="T24" s="229"/>
      <c r="U24" s="229"/>
      <c r="V24" s="230"/>
      <c r="W24" s="233"/>
      <c r="X24" s="234"/>
      <c r="Y24" s="228"/>
      <c r="Z24" s="229"/>
      <c r="AA24" s="229"/>
      <c r="AB24" s="230"/>
      <c r="AC24" s="231"/>
      <c r="AD24" s="232"/>
      <c r="AE24" s="17"/>
    </row>
    <row r="25" spans="1:33" ht="30" customHeight="1" x14ac:dyDescent="0.2">
      <c r="B25" s="160"/>
      <c r="C25" s="47"/>
      <c r="D25" s="6" t="s">
        <v>33</v>
      </c>
      <c r="E25" s="14"/>
      <c r="F25" s="19"/>
      <c r="G25" s="225"/>
      <c r="H25" s="226"/>
      <c r="I25" s="226"/>
      <c r="J25" s="227"/>
      <c r="K25" s="218" t="str">
        <f>IF(G25=0,"",IF(G25&gt;G8,$AL$2,IF(G25&lt;G8,0,$AL$2/2)))</f>
        <v/>
      </c>
      <c r="L25" s="219"/>
      <c r="M25" s="225"/>
      <c r="N25" s="226"/>
      <c r="O25" s="226"/>
      <c r="P25" s="227"/>
      <c r="Q25" s="218" t="str">
        <f>IF(M25=0,"",IF(M25&gt;M8,$AL$2,IF(M25&lt;M8,0,$AL$2/2)))</f>
        <v/>
      </c>
      <c r="R25" s="219"/>
      <c r="S25" s="225"/>
      <c r="T25" s="226"/>
      <c r="U25" s="226"/>
      <c r="V25" s="227"/>
      <c r="W25" s="218" t="str">
        <f>IF(S25=0,"",IF(S25&gt;S8,$AL$2,IF(S25&lt;S8,0,$AL$2/2)))</f>
        <v/>
      </c>
      <c r="X25" s="219"/>
      <c r="Y25" s="215">
        <f>SUM(S25,M25,G25)</f>
        <v>0</v>
      </c>
      <c r="Z25" s="216"/>
      <c r="AA25" s="216"/>
      <c r="AB25" s="217"/>
      <c r="AC25" s="218" t="str">
        <f>IF(Y25=0,"",IF(Y25&gt;Y8,$AL$4,IF(Y25&lt;Y8,0,$AL$4/2)))</f>
        <v/>
      </c>
      <c r="AD25" s="219"/>
      <c r="AE25" s="17"/>
    </row>
    <row r="26" spans="1:33" ht="4.5" customHeight="1" thickBot="1" x14ac:dyDescent="0.25">
      <c r="A26" s="20"/>
      <c r="B26" s="8"/>
      <c r="C26" s="15"/>
      <c r="D26" s="8"/>
      <c r="E26" s="21"/>
      <c r="F26" s="21"/>
      <c r="G26" s="22"/>
      <c r="H26" s="22"/>
      <c r="I26" s="22"/>
      <c r="J26" s="22"/>
      <c r="K26" s="48"/>
      <c r="L26" s="22"/>
      <c r="M26" s="22"/>
      <c r="N26" s="25"/>
      <c r="O26" s="25"/>
      <c r="P26" s="25"/>
      <c r="Q26" s="49"/>
      <c r="R26" s="25"/>
      <c r="S26" s="22"/>
      <c r="T26" s="22"/>
      <c r="U26" s="22"/>
      <c r="V26" s="22"/>
      <c r="W26" s="48"/>
      <c r="X26" s="22"/>
      <c r="Y26" s="22"/>
      <c r="Z26" s="25"/>
      <c r="AA26" s="25"/>
      <c r="AB26" s="25"/>
      <c r="AC26" s="26"/>
      <c r="AD26" s="28"/>
      <c r="AE26" s="17"/>
    </row>
    <row r="27" spans="1:33" ht="30" customHeight="1" thickBot="1" x14ac:dyDescent="0.25">
      <c r="A27" s="20"/>
      <c r="B27" s="161" t="s">
        <v>23</v>
      </c>
      <c r="C27" s="162"/>
      <c r="D27" s="162"/>
      <c r="E27" s="162"/>
      <c r="F27" s="163"/>
      <c r="G27" s="220">
        <f>SUM(G21:J25)</f>
        <v>0</v>
      </c>
      <c r="H27" s="221"/>
      <c r="I27" s="221"/>
      <c r="J27" s="222"/>
      <c r="K27" s="223" t="str">
        <f>IF(G27=0,"",IF(G27&gt;G10,$AL$3,IF(G27&lt;G10,0,$AL$3/2)))</f>
        <v/>
      </c>
      <c r="L27" s="224"/>
      <c r="M27" s="220">
        <f>SUM(M21:P25)</f>
        <v>0</v>
      </c>
      <c r="N27" s="221"/>
      <c r="O27" s="221"/>
      <c r="P27" s="222"/>
      <c r="Q27" s="223" t="str">
        <f>IF(M27=0,"",IF(M27&gt;M10,$AL$3,IF(M27&lt;M10,0,$AL$3/2)))</f>
        <v/>
      </c>
      <c r="R27" s="224"/>
      <c r="S27" s="220">
        <f>SUM(S21:V25)</f>
        <v>0</v>
      </c>
      <c r="T27" s="221"/>
      <c r="U27" s="221"/>
      <c r="V27" s="222"/>
      <c r="W27" s="223" t="str">
        <f>IF(S27=0,"",IF(S27&gt;S10,$AL$3,IF(S27&lt;S10,0,$AL$3/2)))</f>
        <v/>
      </c>
      <c r="X27" s="224"/>
      <c r="Y27" s="220">
        <f>SUM(Y21:AB25)</f>
        <v>0</v>
      </c>
      <c r="Z27" s="221"/>
      <c r="AA27" s="221"/>
      <c r="AB27" s="222"/>
      <c r="AC27" s="223" t="str">
        <f>IF(Y27=0,"",IF(Y27&gt;Y10,$AL$5,IF(Y27&lt;Y10,0,$AL$5/2)))</f>
        <v/>
      </c>
      <c r="AD27" s="224"/>
      <c r="AE27" s="29" t="s">
        <v>24</v>
      </c>
    </row>
    <row r="28" spans="1:33" ht="37.5" customHeight="1" thickBot="1" x14ac:dyDescent="0.3">
      <c r="A28" s="20"/>
      <c r="B28" s="15"/>
      <c r="C28" s="15"/>
      <c r="D28" s="15"/>
      <c r="E28" s="15"/>
      <c r="F28" s="30"/>
      <c r="G28" s="31"/>
      <c r="H28" s="31"/>
      <c r="I28" s="32"/>
      <c r="J28" s="33"/>
      <c r="K28" s="50" t="s">
        <v>25</v>
      </c>
      <c r="L28" s="51" t="s">
        <v>26</v>
      </c>
      <c r="M28" s="36"/>
      <c r="N28" s="31"/>
      <c r="O28" s="32"/>
      <c r="P28" s="33"/>
      <c r="Q28" s="50" t="s">
        <v>25</v>
      </c>
      <c r="R28" s="51" t="s">
        <v>26</v>
      </c>
      <c r="S28" s="36"/>
      <c r="T28" s="31"/>
      <c r="U28" s="32"/>
      <c r="V28" s="33"/>
      <c r="W28" s="50" t="s">
        <v>25</v>
      </c>
      <c r="X28" s="51" t="s">
        <v>26</v>
      </c>
      <c r="Y28" s="36"/>
      <c r="Z28" s="31"/>
      <c r="AA28" s="32"/>
      <c r="AB28" s="33"/>
      <c r="AC28" s="50" t="s">
        <v>25</v>
      </c>
      <c r="AD28" s="51" t="s">
        <v>26</v>
      </c>
      <c r="AE28" s="38"/>
    </row>
    <row r="29" spans="1:33" ht="60" customHeight="1" thickBot="1" x14ac:dyDescent="0.25">
      <c r="A29" s="20"/>
      <c r="B29" s="39"/>
      <c r="C29" s="32"/>
      <c r="D29" s="32"/>
      <c r="E29" s="32"/>
      <c r="F29" s="40"/>
      <c r="G29" s="212" t="s">
        <v>27</v>
      </c>
      <c r="H29" s="213"/>
      <c r="I29" s="213"/>
      <c r="J29" s="214"/>
      <c r="K29" s="156">
        <f>SUM(K21:L27)</f>
        <v>0</v>
      </c>
      <c r="L29" s="157"/>
      <c r="M29" s="212" t="s">
        <v>27</v>
      </c>
      <c r="N29" s="213"/>
      <c r="O29" s="213"/>
      <c r="P29" s="214"/>
      <c r="Q29" s="156">
        <f>SUM(Q21:R27)</f>
        <v>0</v>
      </c>
      <c r="R29" s="157"/>
      <c r="S29" s="212" t="s">
        <v>27</v>
      </c>
      <c r="T29" s="213"/>
      <c r="U29" s="213"/>
      <c r="V29" s="214"/>
      <c r="W29" s="156">
        <f>SUM(W21:X27)</f>
        <v>0</v>
      </c>
      <c r="X29" s="157"/>
      <c r="Y29" s="212" t="s">
        <v>28</v>
      </c>
      <c r="Z29" s="213"/>
      <c r="AA29" s="213"/>
      <c r="AB29" s="214"/>
      <c r="AC29" s="156">
        <f>SUM(AC21:AD27)</f>
        <v>0</v>
      </c>
      <c r="AD29" s="157"/>
      <c r="AE29" s="52" t="s">
        <v>34</v>
      </c>
      <c r="AF29" s="156">
        <f>AC29+W29+Q29+K29</f>
        <v>0</v>
      </c>
      <c r="AG29" s="157"/>
    </row>
    <row r="30" spans="1:33" ht="54.75" customHeight="1" x14ac:dyDescent="0.2">
      <c r="B30" s="195" t="s">
        <v>35</v>
      </c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</row>
    <row r="31" spans="1:33" ht="6.75" customHeight="1" x14ac:dyDescent="0.2">
      <c r="B31" s="196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</row>
    <row r="32" spans="1:33" ht="30" customHeight="1" x14ac:dyDescent="0.4">
      <c r="B32" s="197" t="s">
        <v>36</v>
      </c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R32" s="197" t="s">
        <v>37</v>
      </c>
      <c r="S32" s="197"/>
      <c r="T32" s="197"/>
      <c r="U32" s="197"/>
      <c r="V32" s="197"/>
      <c r="W32" s="197"/>
      <c r="X32" s="197"/>
      <c r="Y32" s="197"/>
      <c r="Z32" s="197"/>
      <c r="AA32" s="197"/>
      <c r="AB32" s="197"/>
      <c r="AC32" s="197"/>
      <c r="AD32" s="197"/>
      <c r="AE32" s="197"/>
      <c r="AF32" s="53"/>
    </row>
    <row r="33" spans="2:32" ht="30" customHeight="1" x14ac:dyDescent="0.25">
      <c r="E33" s="198">
        <f>C3</f>
        <v>0</v>
      </c>
      <c r="F33" s="199"/>
      <c r="G33" s="199"/>
      <c r="H33" s="199"/>
      <c r="I33" s="199"/>
      <c r="J33" s="200"/>
      <c r="K33" s="198">
        <f>C20</f>
        <v>0</v>
      </c>
      <c r="L33" s="199"/>
      <c r="M33" s="199"/>
      <c r="N33" s="199"/>
      <c r="O33" s="199"/>
      <c r="P33" s="200"/>
      <c r="U33" s="198">
        <f>C3</f>
        <v>0</v>
      </c>
      <c r="V33" s="199"/>
      <c r="W33" s="199"/>
      <c r="X33" s="199"/>
      <c r="Y33" s="199"/>
      <c r="Z33" s="200"/>
      <c r="AA33" s="198">
        <f>C20</f>
        <v>0</v>
      </c>
      <c r="AB33" s="199"/>
      <c r="AC33" s="199"/>
      <c r="AD33" s="199"/>
      <c r="AE33" s="199"/>
      <c r="AF33" s="54"/>
    </row>
    <row r="34" spans="2:32" ht="30" customHeight="1" x14ac:dyDescent="0.4">
      <c r="B34" s="208" t="s">
        <v>38</v>
      </c>
      <c r="C34" s="208"/>
      <c r="D34" s="208"/>
      <c r="E34" s="209" t="str">
        <f>IF(S8=0,"",Y10)</f>
        <v/>
      </c>
      <c r="F34" s="210"/>
      <c r="G34" s="210"/>
      <c r="H34" s="210"/>
      <c r="I34" s="210"/>
      <c r="J34" s="211"/>
      <c r="K34" s="209" t="str">
        <f>IF(S25=0,"",Y27)</f>
        <v/>
      </c>
      <c r="L34" s="210"/>
      <c r="M34" s="210"/>
      <c r="N34" s="210"/>
      <c r="O34" s="210"/>
      <c r="P34" s="211"/>
      <c r="R34" s="194" t="s">
        <v>38</v>
      </c>
      <c r="S34" s="194"/>
      <c r="T34" s="194"/>
      <c r="U34" s="176">
        <f>AF12</f>
        <v>0</v>
      </c>
      <c r="V34" s="177"/>
      <c r="W34" s="177"/>
      <c r="X34" s="177"/>
      <c r="Y34" s="177"/>
      <c r="Z34" s="178"/>
      <c r="AA34" s="176">
        <f>AF29</f>
        <v>0</v>
      </c>
      <c r="AB34" s="177"/>
      <c r="AC34" s="177"/>
      <c r="AD34" s="177"/>
      <c r="AE34" s="177"/>
      <c r="AF34" s="55"/>
    </row>
    <row r="35" spans="2:32" ht="30" customHeight="1" x14ac:dyDescent="0.4">
      <c r="B35" s="208" t="s">
        <v>39</v>
      </c>
      <c r="C35" s="208"/>
      <c r="D35" s="208"/>
      <c r="E35" s="209" t="str">
        <f>IF(S55=0,"",AC57)</f>
        <v/>
      </c>
      <c r="F35" s="210"/>
      <c r="G35" s="210"/>
      <c r="H35" s="210"/>
      <c r="I35" s="210"/>
      <c r="J35" s="211"/>
      <c r="K35" s="209" t="str">
        <f>IF(S81=0,"",AC83)</f>
        <v/>
      </c>
      <c r="L35" s="210"/>
      <c r="M35" s="210"/>
      <c r="N35" s="210"/>
      <c r="O35" s="210"/>
      <c r="P35" s="211"/>
      <c r="R35" s="194" t="s">
        <v>39</v>
      </c>
      <c r="S35" s="194"/>
      <c r="T35" s="194"/>
      <c r="U35" s="176">
        <f>AF59</f>
        <v>0</v>
      </c>
      <c r="V35" s="177"/>
      <c r="W35" s="177"/>
      <c r="X35" s="177"/>
      <c r="Y35" s="177"/>
      <c r="Z35" s="178"/>
      <c r="AA35" s="176">
        <f>AF85</f>
        <v>0</v>
      </c>
      <c r="AB35" s="177"/>
      <c r="AC35" s="177"/>
      <c r="AD35" s="177"/>
      <c r="AE35" s="177"/>
      <c r="AF35" s="55"/>
    </row>
    <row r="36" spans="2:32" ht="30" customHeight="1" thickBot="1" x14ac:dyDescent="0.45">
      <c r="B36" s="201" t="s">
        <v>40</v>
      </c>
      <c r="C36" s="201"/>
      <c r="D36" s="201"/>
      <c r="E36" s="202" t="str">
        <f>IF(S101=0,"",AC103)</f>
        <v/>
      </c>
      <c r="F36" s="203"/>
      <c r="G36" s="203"/>
      <c r="H36" s="203"/>
      <c r="I36" s="203"/>
      <c r="J36" s="204"/>
      <c r="K36" s="205" t="str">
        <f>IF(S121=0,"",AC123)</f>
        <v/>
      </c>
      <c r="L36" s="206"/>
      <c r="M36" s="206"/>
      <c r="N36" s="206"/>
      <c r="O36" s="206"/>
      <c r="P36" s="207"/>
      <c r="R36" s="194" t="s">
        <v>40</v>
      </c>
      <c r="S36" s="194"/>
      <c r="T36" s="194"/>
      <c r="U36" s="176">
        <f>AF105</f>
        <v>0</v>
      </c>
      <c r="V36" s="177"/>
      <c r="W36" s="177"/>
      <c r="X36" s="177"/>
      <c r="Y36" s="177"/>
      <c r="Z36" s="178"/>
      <c r="AA36" s="176">
        <f>AF125</f>
        <v>0</v>
      </c>
      <c r="AB36" s="177"/>
      <c r="AC36" s="177"/>
      <c r="AD36" s="177"/>
      <c r="AE36" s="177"/>
      <c r="AF36" s="55"/>
    </row>
    <row r="37" spans="2:32" ht="30" customHeight="1" thickBot="1" x14ac:dyDescent="0.45">
      <c r="B37" s="188" t="s">
        <v>41</v>
      </c>
      <c r="C37" s="188"/>
      <c r="D37" s="188"/>
      <c r="E37" s="189">
        <f>SUM(E34:J36)</f>
        <v>0</v>
      </c>
      <c r="F37" s="190"/>
      <c r="G37" s="190"/>
      <c r="H37" s="191"/>
      <c r="I37" s="192" t="str">
        <f>IF(E37=0,"",IF(E37&gt;K37,$AL$6,IF(E37&lt;K37,0,$AL$6/2)))</f>
        <v/>
      </c>
      <c r="J37" s="193"/>
      <c r="K37" s="189">
        <f>SUM(K34:P36)</f>
        <v>0</v>
      </c>
      <c r="L37" s="190"/>
      <c r="M37" s="190"/>
      <c r="N37" s="191"/>
      <c r="O37" s="192" t="str">
        <f>IF(K37=0,"",IF(K37&gt;E37,$AL$6,IF(K37&lt;E37,0,$AL$6/2)))</f>
        <v/>
      </c>
      <c r="P37" s="193"/>
      <c r="R37" s="194" t="s">
        <v>42</v>
      </c>
      <c r="S37" s="194"/>
      <c r="T37" s="194"/>
      <c r="U37" s="176" t="str">
        <f>I37</f>
        <v/>
      </c>
      <c r="V37" s="177"/>
      <c r="W37" s="177"/>
      <c r="X37" s="177"/>
      <c r="Y37" s="177"/>
      <c r="Z37" s="178"/>
      <c r="AA37" s="176" t="str">
        <f>O37</f>
        <v/>
      </c>
      <c r="AB37" s="177"/>
      <c r="AC37" s="177"/>
      <c r="AD37" s="177"/>
      <c r="AE37" s="177"/>
      <c r="AF37" s="55"/>
    </row>
    <row r="38" spans="2:32" ht="46.5" customHeight="1" x14ac:dyDescent="0.4">
      <c r="R38" s="179" t="s">
        <v>41</v>
      </c>
      <c r="S38" s="180"/>
      <c r="T38" s="179"/>
      <c r="U38" s="181">
        <f>SUM(U34:Z37)</f>
        <v>0</v>
      </c>
      <c r="V38" s="182"/>
      <c r="W38" s="182"/>
      <c r="X38" s="182"/>
      <c r="Y38" s="182"/>
      <c r="Z38" s="183"/>
      <c r="AA38" s="184">
        <f>SUM(AA34:AF37)</f>
        <v>0</v>
      </c>
      <c r="AB38" s="182"/>
      <c r="AC38" s="182"/>
      <c r="AD38" s="182"/>
      <c r="AE38" s="183"/>
    </row>
    <row r="39" spans="2:32" ht="30" customHeight="1" x14ac:dyDescent="0.25">
      <c r="R39" s="56"/>
      <c r="S39" s="57"/>
      <c r="T39" s="56"/>
      <c r="U39" s="58"/>
      <c r="V39" s="59"/>
      <c r="W39" s="59"/>
      <c r="X39" s="59"/>
      <c r="Y39" s="59"/>
      <c r="Z39" s="59"/>
      <c r="AA39" s="60"/>
      <c r="AB39" s="60"/>
      <c r="AC39" s="60"/>
      <c r="AD39" s="60"/>
      <c r="AE39" s="60"/>
    </row>
    <row r="40" spans="2:32" ht="30" customHeight="1" x14ac:dyDescent="0.25">
      <c r="R40" s="57"/>
      <c r="S40" s="57"/>
      <c r="T40" s="57"/>
      <c r="U40" s="59"/>
      <c r="V40" s="59"/>
      <c r="W40" s="59"/>
      <c r="X40" s="59"/>
      <c r="Y40" s="59"/>
      <c r="Z40" s="59"/>
      <c r="AA40" s="60"/>
      <c r="AB40" s="60"/>
      <c r="AC40" s="60"/>
      <c r="AD40" s="60"/>
      <c r="AE40" s="60"/>
    </row>
    <row r="41" spans="2:32" ht="30" customHeight="1" x14ac:dyDescent="0.25">
      <c r="R41" s="57"/>
      <c r="S41" s="57"/>
      <c r="T41" s="57"/>
      <c r="U41" s="59"/>
      <c r="V41" s="59"/>
      <c r="W41" s="59"/>
      <c r="X41" s="59"/>
      <c r="Y41" s="59"/>
      <c r="Z41" s="59"/>
      <c r="AA41" s="60"/>
      <c r="AB41" s="60"/>
      <c r="AC41" s="60"/>
      <c r="AD41" s="60"/>
      <c r="AE41" s="60"/>
    </row>
    <row r="42" spans="2:32" ht="30" customHeight="1" x14ac:dyDescent="0.25">
      <c r="R42" s="57"/>
      <c r="S42" s="57"/>
      <c r="T42" s="57"/>
      <c r="U42" s="59"/>
      <c r="V42" s="59"/>
      <c r="W42" s="59"/>
      <c r="X42" s="59"/>
      <c r="Y42" s="59"/>
      <c r="Z42" s="59"/>
      <c r="AA42" s="60"/>
      <c r="AB42" s="60"/>
      <c r="AC42" s="60"/>
      <c r="AD42" s="60"/>
      <c r="AE42" s="60"/>
    </row>
    <row r="43" spans="2:32" ht="30" customHeight="1" x14ac:dyDescent="0.25">
      <c r="R43" s="57"/>
      <c r="S43" s="57"/>
      <c r="T43" s="57"/>
      <c r="U43" s="59"/>
      <c r="V43" s="59"/>
      <c r="W43" s="59"/>
      <c r="X43" s="59"/>
      <c r="Y43" s="59"/>
      <c r="Z43" s="59"/>
      <c r="AA43" s="60"/>
      <c r="AB43" s="60"/>
      <c r="AC43" s="60"/>
      <c r="AD43" s="60"/>
      <c r="AE43" s="60"/>
    </row>
    <row r="44" spans="2:32" ht="30" customHeight="1" x14ac:dyDescent="0.25">
      <c r="R44" s="57"/>
      <c r="S44" s="57"/>
      <c r="T44" s="57"/>
      <c r="U44" s="59"/>
      <c r="V44" s="59"/>
      <c r="W44" s="59"/>
      <c r="X44" s="59"/>
      <c r="Y44" s="59"/>
      <c r="Z44" s="59"/>
      <c r="AA44" s="60"/>
      <c r="AB44" s="60"/>
      <c r="AC44" s="60"/>
      <c r="AD44" s="60"/>
      <c r="AE44" s="60"/>
    </row>
    <row r="45" spans="2:32" ht="30" customHeight="1" x14ac:dyDescent="0.25">
      <c r="R45" s="57"/>
      <c r="S45" s="57"/>
      <c r="T45" s="57"/>
      <c r="U45" s="59"/>
      <c r="V45" s="59"/>
      <c r="W45" s="59"/>
      <c r="X45" s="59"/>
      <c r="Y45" s="59"/>
      <c r="Z45" s="59"/>
      <c r="AA45" s="60"/>
      <c r="AB45" s="60"/>
      <c r="AC45" s="60"/>
      <c r="AD45" s="60"/>
      <c r="AE45" s="60"/>
    </row>
    <row r="46" spans="2:32" ht="30" customHeight="1" x14ac:dyDescent="0.25">
      <c r="R46" s="57"/>
      <c r="S46" s="57"/>
      <c r="T46" s="57"/>
      <c r="U46" s="59"/>
      <c r="V46" s="59"/>
      <c r="W46" s="59"/>
      <c r="X46" s="59"/>
      <c r="Y46" s="59"/>
      <c r="Z46" s="59"/>
      <c r="AA46" s="60"/>
      <c r="AB46" s="60"/>
      <c r="AC46" s="60"/>
      <c r="AD46" s="60"/>
      <c r="AE46" s="60"/>
    </row>
    <row r="47" spans="2:32" ht="30" customHeight="1" x14ac:dyDescent="0.25">
      <c r="R47" s="57"/>
      <c r="S47" s="57"/>
      <c r="T47" s="57"/>
      <c r="U47" s="59"/>
      <c r="V47" s="59"/>
      <c r="W47" s="59"/>
      <c r="X47" s="59"/>
      <c r="Y47" s="59"/>
      <c r="Z47" s="59"/>
      <c r="AA47" s="60"/>
      <c r="AB47" s="60"/>
      <c r="AC47" s="60"/>
      <c r="AD47" s="60"/>
      <c r="AE47" s="60"/>
    </row>
    <row r="48" spans="2:32" ht="30" customHeight="1" thickBot="1" x14ac:dyDescent="0.3">
      <c r="R48" s="61"/>
      <c r="S48" s="61"/>
      <c r="T48" s="61"/>
      <c r="U48" s="62"/>
      <c r="V48" s="59"/>
      <c r="W48" s="59"/>
      <c r="X48" s="59"/>
      <c r="Y48" s="59"/>
      <c r="Z48" s="59"/>
      <c r="AA48" s="60"/>
      <c r="AB48" s="60"/>
      <c r="AC48" s="60"/>
      <c r="AD48" s="60"/>
      <c r="AE48" s="60"/>
    </row>
    <row r="49" spans="1:33" ht="30" customHeight="1" thickBot="1" x14ac:dyDescent="0.25">
      <c r="B49" s="170" t="s">
        <v>43</v>
      </c>
      <c r="C49" s="171"/>
      <c r="D49" s="171"/>
      <c r="E49" s="171"/>
      <c r="F49" s="172"/>
      <c r="G49" s="173" t="s">
        <v>4</v>
      </c>
      <c r="H49" s="174"/>
      <c r="I49" s="174"/>
      <c r="J49" s="174"/>
      <c r="K49" s="174"/>
      <c r="L49" s="175"/>
      <c r="M49" s="173" t="s">
        <v>5</v>
      </c>
      <c r="N49" s="174"/>
      <c r="O49" s="174"/>
      <c r="P49" s="174"/>
      <c r="Q49" s="174"/>
      <c r="R49" s="185"/>
      <c r="S49" s="186" t="s">
        <v>6</v>
      </c>
      <c r="T49" s="187"/>
      <c r="U49" s="187"/>
      <c r="V49" s="174"/>
      <c r="W49" s="174"/>
      <c r="X49" s="175"/>
      <c r="Y49" s="173" t="s">
        <v>7</v>
      </c>
      <c r="Z49" s="174"/>
      <c r="AA49" s="174"/>
      <c r="AB49" s="174"/>
      <c r="AC49" s="174"/>
      <c r="AD49" s="175"/>
      <c r="AE49" s="1"/>
    </row>
    <row r="50" spans="1:33" ht="45" customHeight="1" x14ac:dyDescent="0.25">
      <c r="B50" s="2" t="s">
        <v>9</v>
      </c>
      <c r="C50" s="158">
        <f>C3</f>
        <v>0</v>
      </c>
      <c r="D50" s="159"/>
      <c r="E50" s="64" t="s">
        <v>10</v>
      </c>
      <c r="F50" s="65" t="s">
        <v>11</v>
      </c>
      <c r="G50" s="66" t="s">
        <v>44</v>
      </c>
      <c r="H50" s="64"/>
      <c r="I50" s="64" t="s">
        <v>11</v>
      </c>
      <c r="J50" s="67"/>
      <c r="K50" s="68" t="s">
        <v>45</v>
      </c>
      <c r="L50" s="65" t="s">
        <v>13</v>
      </c>
      <c r="M50" s="66" t="s">
        <v>44</v>
      </c>
      <c r="N50" s="67"/>
      <c r="O50" s="64" t="s">
        <v>11</v>
      </c>
      <c r="P50" s="64"/>
      <c r="Q50" s="68" t="s">
        <v>45</v>
      </c>
      <c r="R50" s="65" t="s">
        <v>13</v>
      </c>
      <c r="S50" s="66" t="s">
        <v>44</v>
      </c>
      <c r="T50" s="67"/>
      <c r="U50" s="64" t="s">
        <v>11</v>
      </c>
      <c r="V50" s="64"/>
      <c r="W50" s="68" t="s">
        <v>45</v>
      </c>
      <c r="X50" s="65" t="s">
        <v>13</v>
      </c>
      <c r="Y50" s="2" t="s">
        <v>46</v>
      </c>
      <c r="Z50" s="64"/>
      <c r="AA50" s="69" t="s">
        <v>47</v>
      </c>
      <c r="AB50" s="64"/>
      <c r="AC50" s="68" t="s">
        <v>48</v>
      </c>
      <c r="AD50" s="65" t="s">
        <v>13</v>
      </c>
      <c r="AE50" s="1"/>
    </row>
    <row r="51" spans="1:33" ht="50.1" customHeight="1" x14ac:dyDescent="0.2">
      <c r="B51" s="160">
        <f>+B21+1</f>
        <v>2</v>
      </c>
      <c r="C51" s="70"/>
      <c r="D51" s="71" t="s">
        <v>16</v>
      </c>
      <c r="E51" s="72"/>
      <c r="F51" s="73">
        <f>ROUNDDOWN(IF((240-E51)*0.8&lt;0,0,(240-E51)*0.8),0)</f>
        <v>192</v>
      </c>
      <c r="G51" s="74"/>
      <c r="H51" s="75" t="s">
        <v>49</v>
      </c>
      <c r="I51" s="76">
        <f>$F51</f>
        <v>192</v>
      </c>
      <c r="J51" s="77" t="s">
        <v>50</v>
      </c>
      <c r="K51" s="78">
        <f>G51+I51</f>
        <v>192</v>
      </c>
      <c r="L51" s="79" t="str">
        <f>IF(G51=0,"",IF(K51&gt;K77,$AL$2,IF(K51&lt;K77,0,$AL$2/2)))</f>
        <v/>
      </c>
      <c r="M51" s="74"/>
      <c r="N51" s="77" t="s">
        <v>49</v>
      </c>
      <c r="O51" s="46">
        <f>$F51</f>
        <v>192</v>
      </c>
      <c r="P51" s="77" t="s">
        <v>50</v>
      </c>
      <c r="Q51" s="10">
        <f>M51+O51</f>
        <v>192</v>
      </c>
      <c r="R51" s="79" t="str">
        <f>IF(M51=0,"",IF(Q51&gt;Q77,$AL$2,IF(Q51&lt;Q77,0,$AL$2/2)))</f>
        <v/>
      </c>
      <c r="S51" s="74"/>
      <c r="T51" s="77" t="s">
        <v>49</v>
      </c>
      <c r="U51" s="46">
        <f>$F51</f>
        <v>192</v>
      </c>
      <c r="V51" s="77" t="s">
        <v>50</v>
      </c>
      <c r="W51" s="10">
        <f>S51+U51</f>
        <v>192</v>
      </c>
      <c r="X51" s="79" t="str">
        <f>IF(S51=0,"",IF(W51&gt;W77,$AL$2,IF(W51&lt;W77,0,$AL$2/2)))</f>
        <v/>
      </c>
      <c r="Y51" s="80">
        <f>SUM(S51,M51,G51)</f>
        <v>0</v>
      </c>
      <c r="Z51" s="77" t="s">
        <v>49</v>
      </c>
      <c r="AA51" s="46">
        <f>U51+O51+I51</f>
        <v>576</v>
      </c>
      <c r="AB51" s="77" t="s">
        <v>50</v>
      </c>
      <c r="AC51" s="10">
        <f>Y51+AA51</f>
        <v>576</v>
      </c>
      <c r="AD51" s="79" t="str">
        <f>IF(Y51=0,"",IF(AC51&gt;AC77,$AL$4,IF(AC51&lt;AC77,0,$AL$4/2)))</f>
        <v/>
      </c>
      <c r="AE51" s="1"/>
    </row>
    <row r="52" spans="1:33" ht="50.1" customHeight="1" x14ac:dyDescent="0.2">
      <c r="B52" s="160"/>
      <c r="C52" s="81"/>
      <c r="D52" s="6"/>
      <c r="E52" s="12"/>
      <c r="F52" s="82"/>
      <c r="G52" s="11"/>
      <c r="H52" s="83"/>
      <c r="I52" s="46"/>
      <c r="J52" s="84"/>
      <c r="K52" s="10"/>
      <c r="L52" s="85"/>
      <c r="M52" s="11"/>
      <c r="N52" s="84"/>
      <c r="O52" s="46"/>
      <c r="P52" s="86"/>
      <c r="Q52" s="10"/>
      <c r="R52" s="85"/>
      <c r="S52" s="11"/>
      <c r="T52" s="84"/>
      <c r="U52" s="46"/>
      <c r="V52" s="86"/>
      <c r="W52" s="10"/>
      <c r="X52" s="85"/>
      <c r="Y52" s="87"/>
      <c r="Z52" s="88"/>
      <c r="AA52" s="89"/>
      <c r="AB52" s="88"/>
      <c r="AC52" s="16"/>
      <c r="AD52" s="85"/>
      <c r="AE52" s="90"/>
    </row>
    <row r="53" spans="1:33" ht="50.1" customHeight="1" x14ac:dyDescent="0.2">
      <c r="B53" s="160"/>
      <c r="C53" s="45"/>
      <c r="D53" s="6" t="s">
        <v>19</v>
      </c>
      <c r="E53" s="5"/>
      <c r="F53" s="82">
        <f>ROUNDDOWN(IF((240-E53)*0.8&lt;0,0,(240-E53)*0.8),0)</f>
        <v>192</v>
      </c>
      <c r="G53" s="9"/>
      <c r="H53" s="75" t="s">
        <v>49</v>
      </c>
      <c r="I53" s="46">
        <f>$F53</f>
        <v>192</v>
      </c>
      <c r="J53" s="77" t="s">
        <v>50</v>
      </c>
      <c r="K53" s="10">
        <f>G53+I53</f>
        <v>192</v>
      </c>
      <c r="L53" s="79" t="str">
        <f>IF(G53=0,"",IF(K53&gt;K79,$AL$2,IF(K53&lt;K79,0,$AL$2/2)))</f>
        <v/>
      </c>
      <c r="M53" s="9"/>
      <c r="N53" s="77" t="s">
        <v>49</v>
      </c>
      <c r="O53" s="46">
        <f>$F53</f>
        <v>192</v>
      </c>
      <c r="P53" s="77" t="s">
        <v>50</v>
      </c>
      <c r="Q53" s="10">
        <f>M53+O53</f>
        <v>192</v>
      </c>
      <c r="R53" s="79" t="str">
        <f>IF(M53=0,"",IF(Q53&gt;Q79,$AL$2,IF(Q53&lt;Q79,0,$AL$2/2)))</f>
        <v/>
      </c>
      <c r="S53" s="9"/>
      <c r="T53" s="77" t="s">
        <v>49</v>
      </c>
      <c r="U53" s="46">
        <f>$F53</f>
        <v>192</v>
      </c>
      <c r="V53" s="77" t="s">
        <v>50</v>
      </c>
      <c r="W53" s="10">
        <f>S53+U53</f>
        <v>192</v>
      </c>
      <c r="X53" s="79" t="str">
        <f>IF(S53=0,"",IF(W53&gt;W79,$AL$2,IF(W53&lt;W79,0,$AL$2/2)))</f>
        <v/>
      </c>
      <c r="Y53" s="80">
        <f>SUM(S53,M53,G53)</f>
        <v>0</v>
      </c>
      <c r="Z53" s="77" t="s">
        <v>49</v>
      </c>
      <c r="AA53" s="46">
        <f>U53+O53+I53</f>
        <v>576</v>
      </c>
      <c r="AB53" s="77" t="s">
        <v>50</v>
      </c>
      <c r="AC53" s="10">
        <f>Y53+AA53</f>
        <v>576</v>
      </c>
      <c r="AD53" s="79" t="str">
        <f>IF(Y53=0,"",IF(AC53&gt;AC79,$AL$4,IF(AC53&lt;AC79,0,$AL$4/2)))</f>
        <v/>
      </c>
      <c r="AE53" s="90"/>
    </row>
    <row r="54" spans="1:33" ht="50.1" customHeight="1" x14ac:dyDescent="0.2">
      <c r="B54" s="160"/>
      <c r="C54" s="81"/>
      <c r="D54" s="6"/>
      <c r="E54" s="12"/>
      <c r="F54" s="82"/>
      <c r="G54" s="11"/>
      <c r="H54" s="83"/>
      <c r="I54" s="46"/>
      <c r="J54" s="84"/>
      <c r="K54" s="10"/>
      <c r="L54" s="85"/>
      <c r="M54" s="11"/>
      <c r="N54" s="84"/>
      <c r="O54" s="46"/>
      <c r="P54" s="86"/>
      <c r="Q54" s="10"/>
      <c r="R54" s="85"/>
      <c r="S54" s="11"/>
      <c r="T54" s="84"/>
      <c r="U54" s="46"/>
      <c r="V54" s="86"/>
      <c r="W54" s="10"/>
      <c r="X54" s="85"/>
      <c r="Y54" s="87"/>
      <c r="Z54" s="88"/>
      <c r="AA54" s="89"/>
      <c r="AB54" s="88"/>
      <c r="AC54" s="16"/>
      <c r="AD54" s="85"/>
      <c r="AE54" s="90"/>
    </row>
    <row r="55" spans="1:33" ht="50.1" customHeight="1" x14ac:dyDescent="0.2">
      <c r="B55" s="160"/>
      <c r="C55" s="45"/>
      <c r="D55" s="6" t="s">
        <v>22</v>
      </c>
      <c r="E55" s="5"/>
      <c r="F55" s="82">
        <f>ROUNDDOWN(IF((240-E55)*0.8&lt;0,0,(240-E55)*0.8),0)</f>
        <v>192</v>
      </c>
      <c r="G55" s="9"/>
      <c r="H55" s="91" t="s">
        <v>49</v>
      </c>
      <c r="I55" s="46">
        <f>$F55</f>
        <v>192</v>
      </c>
      <c r="J55" s="86" t="s">
        <v>50</v>
      </c>
      <c r="K55" s="10">
        <f>G55+I55</f>
        <v>192</v>
      </c>
      <c r="L55" s="79" t="str">
        <f>IF(G55=0,"",IF(K55&gt;K81,$AL$2,IF(K55&lt;K81,0,$AL$2/2)))</f>
        <v/>
      </c>
      <c r="M55" s="9"/>
      <c r="N55" s="86" t="s">
        <v>49</v>
      </c>
      <c r="O55" s="46">
        <f>$F55</f>
        <v>192</v>
      </c>
      <c r="P55" s="86" t="s">
        <v>50</v>
      </c>
      <c r="Q55" s="10">
        <f>M55+O55</f>
        <v>192</v>
      </c>
      <c r="R55" s="79" t="str">
        <f>IF(M55=0,"",IF(Q55&gt;Q81,$AL$2,IF(Q55&lt;Q81,0,$AL$2/2)))</f>
        <v/>
      </c>
      <c r="S55" s="9"/>
      <c r="T55" s="86" t="s">
        <v>49</v>
      </c>
      <c r="U55" s="46">
        <f>$F55</f>
        <v>192</v>
      </c>
      <c r="V55" s="86" t="s">
        <v>50</v>
      </c>
      <c r="W55" s="10">
        <f>S55+U55</f>
        <v>192</v>
      </c>
      <c r="X55" s="79" t="str">
        <f>IF(S55=0,"",IF(W55&gt;W81,$AL$2,IF(W55&lt;W81,0,$AL$2/2)))</f>
        <v/>
      </c>
      <c r="Y55" s="80">
        <f>SUM(S55,M55,G55)</f>
        <v>0</v>
      </c>
      <c r="Z55" s="86" t="s">
        <v>49</v>
      </c>
      <c r="AA55" s="46">
        <f>U55+O55+I55</f>
        <v>576</v>
      </c>
      <c r="AB55" s="86" t="s">
        <v>50</v>
      </c>
      <c r="AC55" s="10">
        <f>Y55+AA55</f>
        <v>576</v>
      </c>
      <c r="AD55" s="79" t="str">
        <f>IF(Y55=0,"",IF(AC55&gt;AC81,$AL$4,IF(AC55&lt;AC81,0,$AL$4/2)))</f>
        <v/>
      </c>
      <c r="AE55" s="90"/>
    </row>
    <row r="56" spans="1:33" ht="4.5" customHeight="1" thickBot="1" x14ac:dyDescent="0.25">
      <c r="A56" s="20"/>
      <c r="B56" s="32"/>
      <c r="C56" s="32"/>
      <c r="D56" s="32"/>
      <c r="E56" s="32"/>
      <c r="F56" s="32"/>
      <c r="G56" s="92"/>
      <c r="H56" s="93"/>
      <c r="I56" s="92"/>
      <c r="J56" s="94"/>
      <c r="K56" s="92"/>
      <c r="L56" s="95"/>
      <c r="M56" s="92"/>
      <c r="N56" s="94"/>
      <c r="O56" s="92"/>
      <c r="P56" s="94"/>
      <c r="Q56" s="92"/>
      <c r="R56" s="95"/>
      <c r="S56" s="92"/>
      <c r="T56" s="94"/>
      <c r="U56" s="92"/>
      <c r="V56" s="94"/>
      <c r="W56" s="92"/>
      <c r="X56" s="95"/>
      <c r="Y56" s="92"/>
      <c r="Z56" s="94"/>
      <c r="AA56" s="92"/>
      <c r="AB56" s="94"/>
      <c r="AC56" s="92"/>
      <c r="AD56" s="95"/>
      <c r="AE56" s="90"/>
    </row>
    <row r="57" spans="1:33" ht="50.1" customHeight="1" thickBot="1" x14ac:dyDescent="0.25">
      <c r="B57" s="161" t="s">
        <v>23</v>
      </c>
      <c r="C57" s="162"/>
      <c r="D57" s="162"/>
      <c r="E57" s="162"/>
      <c r="F57" s="163"/>
      <c r="G57" s="96">
        <f>SUM(G51:G55)</f>
        <v>0</v>
      </c>
      <c r="H57" s="97" t="s">
        <v>49</v>
      </c>
      <c r="I57" s="98">
        <f>SUM(I51:I55)</f>
        <v>576</v>
      </c>
      <c r="J57" s="99" t="s">
        <v>50</v>
      </c>
      <c r="K57" s="100">
        <f>SUM(K51:K55)</f>
        <v>576</v>
      </c>
      <c r="L57" s="101" t="str">
        <f>IF(G57=0,"",IF(K57&gt;K83,$AL$3,IF(K57&lt;K83,0,$AL$3/2)))</f>
        <v/>
      </c>
      <c r="M57" s="96">
        <f>SUM(M51:M55)</f>
        <v>0</v>
      </c>
      <c r="N57" s="99" t="s">
        <v>49</v>
      </c>
      <c r="O57" s="98">
        <f>SUM(O51:O55)</f>
        <v>576</v>
      </c>
      <c r="P57" s="99" t="s">
        <v>50</v>
      </c>
      <c r="Q57" s="100">
        <f>SUM(Q51:Q55)</f>
        <v>576</v>
      </c>
      <c r="R57" s="101" t="str">
        <f>IF(M57=0,"",IF(Q57&gt;Q83,$AL$3,IF(Q57&lt;Q83,0,$AL$3/2)))</f>
        <v/>
      </c>
      <c r="S57" s="102">
        <f>SUM(S51:S55)</f>
        <v>0</v>
      </c>
      <c r="T57" s="99" t="s">
        <v>49</v>
      </c>
      <c r="U57" s="98">
        <f>SUM(U51:U55)</f>
        <v>576</v>
      </c>
      <c r="V57" s="99" t="s">
        <v>50</v>
      </c>
      <c r="W57" s="100">
        <f>SUM(W51:W55)</f>
        <v>576</v>
      </c>
      <c r="X57" s="101" t="str">
        <f>IF(S57=0,"",IF(W57&gt;W83,$AL$3,IF(W57&lt;W83,0,$AL$3/2)))</f>
        <v/>
      </c>
      <c r="Y57" s="103">
        <f>SUM(Y51:Y55)</f>
        <v>0</v>
      </c>
      <c r="Z57" s="99" t="s">
        <v>49</v>
      </c>
      <c r="AA57" s="98">
        <f>SUM(AA51:AA55)</f>
        <v>1728</v>
      </c>
      <c r="AB57" s="86" t="s">
        <v>50</v>
      </c>
      <c r="AC57" s="104">
        <f>SUM(AC51:AC55)</f>
        <v>1728</v>
      </c>
      <c r="AD57" s="101" t="str">
        <f>IF(Y57=0,"",IF(AC57&gt;AC83,$AL$5,IF(AC57&lt;AC83,0,$AL$5/2)))</f>
        <v/>
      </c>
      <c r="AE57" s="29" t="s">
        <v>24</v>
      </c>
    </row>
    <row r="58" spans="1:33" ht="37.5" customHeight="1" thickBot="1" x14ac:dyDescent="0.3">
      <c r="A58" s="20"/>
      <c r="B58" s="15"/>
      <c r="C58" s="30"/>
      <c r="D58" s="15"/>
      <c r="E58" s="15"/>
      <c r="F58" s="30"/>
      <c r="G58" s="32"/>
      <c r="H58" s="32"/>
      <c r="I58" s="32"/>
      <c r="J58" s="40"/>
      <c r="K58" s="50" t="s">
        <v>25</v>
      </c>
      <c r="L58" s="51" t="s">
        <v>26</v>
      </c>
      <c r="M58" s="32"/>
      <c r="N58" s="32"/>
      <c r="O58" s="32"/>
      <c r="P58" s="40"/>
      <c r="Q58" s="50" t="s">
        <v>25</v>
      </c>
      <c r="R58" s="51" t="s">
        <v>26</v>
      </c>
      <c r="S58" s="32"/>
      <c r="T58" s="32"/>
      <c r="U58" s="32"/>
      <c r="V58" s="40"/>
      <c r="W58" s="50" t="s">
        <v>25</v>
      </c>
      <c r="X58" s="51" t="s">
        <v>26</v>
      </c>
      <c r="Y58" s="32"/>
      <c r="Z58" s="32"/>
      <c r="AA58" s="32"/>
      <c r="AB58" s="33"/>
      <c r="AC58" s="50" t="s">
        <v>25</v>
      </c>
      <c r="AD58" s="51" t="s">
        <v>26</v>
      </c>
      <c r="AE58" s="105"/>
    </row>
    <row r="59" spans="1:33" ht="60" customHeight="1" thickBot="1" x14ac:dyDescent="0.25">
      <c r="A59" s="20"/>
      <c r="B59" s="32"/>
      <c r="C59" s="32"/>
      <c r="D59" s="32"/>
      <c r="E59" s="32"/>
      <c r="F59" s="32"/>
      <c r="G59" s="154" t="s">
        <v>27</v>
      </c>
      <c r="H59" s="155"/>
      <c r="I59" s="155"/>
      <c r="J59" s="155"/>
      <c r="K59" s="155"/>
      <c r="L59" s="106">
        <f>SUM(L51:L57)</f>
        <v>0</v>
      </c>
      <c r="M59" s="154" t="s">
        <v>27</v>
      </c>
      <c r="N59" s="155"/>
      <c r="O59" s="155"/>
      <c r="P59" s="155"/>
      <c r="Q59" s="155"/>
      <c r="R59" s="106">
        <f>SUM(R51:R57)</f>
        <v>0</v>
      </c>
      <c r="S59" s="154" t="s">
        <v>27</v>
      </c>
      <c r="T59" s="155"/>
      <c r="U59" s="155"/>
      <c r="V59" s="155"/>
      <c r="W59" s="155"/>
      <c r="X59" s="106">
        <f>SUM(X51:X57)</f>
        <v>0</v>
      </c>
      <c r="Y59" s="154" t="s">
        <v>28</v>
      </c>
      <c r="Z59" s="155"/>
      <c r="AA59" s="155"/>
      <c r="AB59" s="155"/>
      <c r="AC59" s="155"/>
      <c r="AD59" s="106">
        <f>SUM(AD51:AE57)</f>
        <v>0</v>
      </c>
      <c r="AE59" s="41" t="s">
        <v>29</v>
      </c>
      <c r="AF59" s="156">
        <f>AD59+X59+R59+L59</f>
        <v>0</v>
      </c>
      <c r="AG59" s="157"/>
    </row>
    <row r="74" spans="2:31" ht="15.75" thickBot="1" x14ac:dyDescent="0.25"/>
    <row r="75" spans="2:31" ht="30" customHeight="1" thickBot="1" x14ac:dyDescent="0.25">
      <c r="B75" s="170" t="s">
        <v>43</v>
      </c>
      <c r="C75" s="171"/>
      <c r="D75" s="171"/>
      <c r="E75" s="171"/>
      <c r="F75" s="172"/>
      <c r="G75" s="173" t="s">
        <v>4</v>
      </c>
      <c r="H75" s="174"/>
      <c r="I75" s="174"/>
      <c r="J75" s="174"/>
      <c r="K75" s="174"/>
      <c r="L75" s="175"/>
      <c r="M75" s="173" t="s">
        <v>5</v>
      </c>
      <c r="N75" s="174"/>
      <c r="O75" s="174"/>
      <c r="P75" s="174"/>
      <c r="Q75" s="174"/>
      <c r="R75" s="175"/>
      <c r="S75" s="173" t="s">
        <v>6</v>
      </c>
      <c r="T75" s="174"/>
      <c r="U75" s="174"/>
      <c r="V75" s="174"/>
      <c r="W75" s="174"/>
      <c r="X75" s="175"/>
      <c r="Y75" s="173" t="s">
        <v>7</v>
      </c>
      <c r="Z75" s="174"/>
      <c r="AA75" s="174"/>
      <c r="AB75" s="174"/>
      <c r="AC75" s="174"/>
      <c r="AD75" s="175"/>
      <c r="AE75" s="1"/>
    </row>
    <row r="76" spans="2:31" ht="45" customHeight="1" x14ac:dyDescent="0.25">
      <c r="B76" s="2" t="s">
        <v>30</v>
      </c>
      <c r="C76" s="158">
        <f>C20</f>
        <v>0</v>
      </c>
      <c r="D76" s="159"/>
      <c r="E76" s="64" t="s">
        <v>10</v>
      </c>
      <c r="F76" s="65" t="s">
        <v>11</v>
      </c>
      <c r="G76" s="66" t="s">
        <v>44</v>
      </c>
      <c r="H76" s="64"/>
      <c r="I76" s="64" t="s">
        <v>11</v>
      </c>
      <c r="J76" s="67"/>
      <c r="K76" s="68" t="s">
        <v>45</v>
      </c>
      <c r="L76" s="65" t="s">
        <v>13</v>
      </c>
      <c r="M76" s="66" t="s">
        <v>44</v>
      </c>
      <c r="N76" s="67"/>
      <c r="O76" s="64" t="s">
        <v>11</v>
      </c>
      <c r="P76" s="64"/>
      <c r="Q76" s="68" t="s">
        <v>45</v>
      </c>
      <c r="R76" s="65" t="s">
        <v>13</v>
      </c>
      <c r="S76" s="66" t="s">
        <v>44</v>
      </c>
      <c r="T76" s="67"/>
      <c r="U76" s="64" t="s">
        <v>11</v>
      </c>
      <c r="V76" s="64"/>
      <c r="W76" s="68" t="s">
        <v>45</v>
      </c>
      <c r="X76" s="65" t="s">
        <v>13</v>
      </c>
      <c r="Y76" s="2" t="s">
        <v>46</v>
      </c>
      <c r="Z76" s="64"/>
      <c r="AA76" s="69" t="s">
        <v>47</v>
      </c>
      <c r="AB76" s="64"/>
      <c r="AC76" s="68" t="s">
        <v>48</v>
      </c>
      <c r="AD76" s="65" t="s">
        <v>13</v>
      </c>
      <c r="AE76" s="1"/>
    </row>
    <row r="77" spans="2:31" ht="50.1" customHeight="1" x14ac:dyDescent="0.2">
      <c r="B77" s="160">
        <f>+B51+1</f>
        <v>3</v>
      </c>
      <c r="C77" s="107"/>
      <c r="D77" s="71" t="s">
        <v>31</v>
      </c>
      <c r="E77" s="72"/>
      <c r="F77" s="108">
        <f>ROUNDDOWN(IF((240-E77)*0.8&lt;0,0,(240-E77)*0.8),0)</f>
        <v>192</v>
      </c>
      <c r="G77" s="109"/>
      <c r="H77" s="77" t="s">
        <v>49</v>
      </c>
      <c r="I77" s="110">
        <f>$F77</f>
        <v>192</v>
      </c>
      <c r="J77" s="77" t="s">
        <v>50</v>
      </c>
      <c r="K77" s="111">
        <f>G77+I77</f>
        <v>192</v>
      </c>
      <c r="L77" s="112" t="str">
        <f>IF(G77=0,"",IF(K77&gt;K51,$AL$2,IF(K77&lt;K51,0,$AL$2/2)))</f>
        <v/>
      </c>
      <c r="M77" s="113"/>
      <c r="N77" s="77" t="s">
        <v>49</v>
      </c>
      <c r="O77" s="12">
        <f>$F77</f>
        <v>192</v>
      </c>
      <c r="P77" s="77" t="s">
        <v>50</v>
      </c>
      <c r="Q77" s="114">
        <f>M77+O77</f>
        <v>192</v>
      </c>
      <c r="R77" s="112" t="str">
        <f>IF(M77=0,"",IF(Q77&gt;Q51,$AL$2,IF(Q77&lt;Q51,0,$AL$2/2)))</f>
        <v/>
      </c>
      <c r="S77" s="113"/>
      <c r="T77" s="77" t="s">
        <v>49</v>
      </c>
      <c r="U77" s="12">
        <f>$F77</f>
        <v>192</v>
      </c>
      <c r="V77" s="77" t="s">
        <v>50</v>
      </c>
      <c r="W77" s="114">
        <f>S77+U77</f>
        <v>192</v>
      </c>
      <c r="X77" s="112" t="str">
        <f>IF(S77=0,"",IF(W77&gt;W51,$AL$2,IF(W77&lt;W51,0,$AL$2/2)))</f>
        <v/>
      </c>
      <c r="Y77" s="115">
        <f>SUM(S77,M77,G77)</f>
        <v>0</v>
      </c>
      <c r="Z77" s="77" t="s">
        <v>49</v>
      </c>
      <c r="AA77" s="12">
        <f>U77+O77+I77</f>
        <v>576</v>
      </c>
      <c r="AB77" s="77" t="s">
        <v>50</v>
      </c>
      <c r="AC77" s="114">
        <f>Y77+AA77</f>
        <v>576</v>
      </c>
      <c r="AD77" s="112" t="str">
        <f>IF(Y77=0,"",IF(AC77&gt;AC51,$AL$4,IF(AC77&lt;AC51,0,$AL$4/2)))</f>
        <v/>
      </c>
      <c r="AE77" s="1"/>
    </row>
    <row r="78" spans="2:31" ht="50.1" customHeight="1" x14ac:dyDescent="0.2">
      <c r="B78" s="160"/>
      <c r="C78" s="46"/>
      <c r="D78" s="6"/>
      <c r="E78" s="12"/>
      <c r="F78" s="116"/>
      <c r="G78" s="117"/>
      <c r="H78" s="84"/>
      <c r="I78" s="12"/>
      <c r="J78" s="84"/>
      <c r="K78" s="114"/>
      <c r="L78" s="118"/>
      <c r="M78" s="115"/>
      <c r="N78" s="84"/>
      <c r="O78" s="12"/>
      <c r="P78" s="86"/>
      <c r="Q78" s="114"/>
      <c r="R78" s="118"/>
      <c r="S78" s="115"/>
      <c r="T78" s="84"/>
      <c r="U78" s="12"/>
      <c r="V78" s="86"/>
      <c r="W78" s="114"/>
      <c r="X78" s="118"/>
      <c r="Y78" s="119"/>
      <c r="Z78" s="88"/>
      <c r="AA78" s="120"/>
      <c r="AB78" s="88"/>
      <c r="AC78" s="121"/>
      <c r="AD78" s="122"/>
      <c r="AE78" s="90"/>
    </row>
    <row r="79" spans="2:31" ht="50.1" customHeight="1" x14ac:dyDescent="0.2">
      <c r="B79" s="160"/>
      <c r="C79" s="47"/>
      <c r="D79" s="6" t="s">
        <v>32</v>
      </c>
      <c r="E79" s="5"/>
      <c r="F79" s="116">
        <f>ROUNDDOWN(IF((240-E79)*0.8&lt;0,0,(240-E79)*0.8),0)</f>
        <v>192</v>
      </c>
      <c r="G79" s="123"/>
      <c r="H79" s="77" t="s">
        <v>49</v>
      </c>
      <c r="I79" s="12">
        <f>$F79</f>
        <v>192</v>
      </c>
      <c r="J79" s="77" t="s">
        <v>50</v>
      </c>
      <c r="K79" s="114">
        <f>G79+I79</f>
        <v>192</v>
      </c>
      <c r="L79" s="112" t="str">
        <f>IF(G79=0,"",IF(K79&gt;K53,$AL$2,IF(K79&lt;K53,0,$AL$2/2)))</f>
        <v/>
      </c>
      <c r="M79" s="113"/>
      <c r="N79" s="77" t="s">
        <v>49</v>
      </c>
      <c r="O79" s="12">
        <f>$F79</f>
        <v>192</v>
      </c>
      <c r="P79" s="77" t="s">
        <v>50</v>
      </c>
      <c r="Q79" s="114">
        <f>M79+O79</f>
        <v>192</v>
      </c>
      <c r="R79" s="112" t="str">
        <f>IF(M79=0,"",IF(Q79&gt;Q53,$AL$2,IF(Q79&lt;Q53,0,$AL$2/2)))</f>
        <v/>
      </c>
      <c r="S79" s="113"/>
      <c r="T79" s="77" t="s">
        <v>49</v>
      </c>
      <c r="U79" s="12">
        <f>$F79</f>
        <v>192</v>
      </c>
      <c r="V79" s="77" t="s">
        <v>50</v>
      </c>
      <c r="W79" s="114">
        <f>S79+U79</f>
        <v>192</v>
      </c>
      <c r="X79" s="112" t="str">
        <f>IF(S79=0,"",IF(W79&gt;W53,$AL$2,IF(W79&lt;W53,0,$AL$2/2)))</f>
        <v/>
      </c>
      <c r="Y79" s="115">
        <f>SUM(S79,M79,G79)</f>
        <v>0</v>
      </c>
      <c r="Z79" s="77" t="s">
        <v>49</v>
      </c>
      <c r="AA79" s="12">
        <f>U79+O79+I79</f>
        <v>576</v>
      </c>
      <c r="AB79" s="77" t="s">
        <v>50</v>
      </c>
      <c r="AC79" s="114">
        <f>Y79+AA79</f>
        <v>576</v>
      </c>
      <c r="AD79" s="112" t="str">
        <f>IF(Y79=0,"",IF(AC79&gt;AC53,$AL$4,IF(AC79&lt;AC53,0,$AL$4/2)))</f>
        <v/>
      </c>
      <c r="AE79" s="90"/>
    </row>
    <row r="80" spans="2:31" ht="50.1" customHeight="1" x14ac:dyDescent="0.2">
      <c r="B80" s="160"/>
      <c r="C80" s="46"/>
      <c r="D80" s="6"/>
      <c r="E80" s="12"/>
      <c r="F80" s="116"/>
      <c r="G80" s="117"/>
      <c r="H80" s="84"/>
      <c r="I80" s="12"/>
      <c r="J80" s="84"/>
      <c r="K80" s="114"/>
      <c r="L80" s="118"/>
      <c r="M80" s="115"/>
      <c r="N80" s="84"/>
      <c r="O80" s="12"/>
      <c r="P80" s="86"/>
      <c r="Q80" s="114"/>
      <c r="R80" s="118"/>
      <c r="S80" s="115"/>
      <c r="T80" s="84"/>
      <c r="U80" s="12"/>
      <c r="V80" s="86"/>
      <c r="W80" s="114"/>
      <c r="X80" s="118"/>
      <c r="Y80" s="119"/>
      <c r="Z80" s="88"/>
      <c r="AA80" s="120"/>
      <c r="AB80" s="88"/>
      <c r="AC80" s="121"/>
      <c r="AD80" s="122"/>
      <c r="AE80" s="90"/>
    </row>
    <row r="81" spans="1:33" ht="50.1" customHeight="1" x14ac:dyDescent="0.2">
      <c r="B81" s="160"/>
      <c r="C81" s="47"/>
      <c r="D81" s="6" t="s">
        <v>33</v>
      </c>
      <c r="E81" s="5"/>
      <c r="F81" s="116">
        <f>ROUNDDOWN(IF((240-E81)*0.8&lt;0,0,(240-E81)*0.8),0)</f>
        <v>192</v>
      </c>
      <c r="G81" s="123"/>
      <c r="H81" s="86" t="s">
        <v>49</v>
      </c>
      <c r="I81" s="12">
        <f>$F81</f>
        <v>192</v>
      </c>
      <c r="J81" s="86" t="s">
        <v>50</v>
      </c>
      <c r="K81" s="114">
        <f>G81+I81</f>
        <v>192</v>
      </c>
      <c r="L81" s="112" t="str">
        <f>IF(G81=0,"",IF(K81&gt;K55,$AL$2,IF(K81&lt;K55,0,$AL$2/2)))</f>
        <v/>
      </c>
      <c r="M81" s="113"/>
      <c r="N81" s="86" t="s">
        <v>49</v>
      </c>
      <c r="O81" s="12">
        <f>$F81</f>
        <v>192</v>
      </c>
      <c r="P81" s="86" t="s">
        <v>50</v>
      </c>
      <c r="Q81" s="114">
        <f>M81+O81</f>
        <v>192</v>
      </c>
      <c r="R81" s="112" t="str">
        <f>IF(M81=0,"",IF(Q81&gt;Q55,$AL$2,IF(Q81&lt;Q55,0,$AL$2/2)))</f>
        <v/>
      </c>
      <c r="S81" s="113"/>
      <c r="T81" s="86" t="s">
        <v>49</v>
      </c>
      <c r="U81" s="12">
        <f>$F81</f>
        <v>192</v>
      </c>
      <c r="V81" s="86" t="s">
        <v>50</v>
      </c>
      <c r="W81" s="114">
        <f>S81+U81</f>
        <v>192</v>
      </c>
      <c r="X81" s="112" t="str">
        <f>IF(S81=0,"",IF(W81&gt;W55,$AL$2,IF(W81&lt;W55,0,$AL$2/2)))</f>
        <v/>
      </c>
      <c r="Y81" s="115">
        <f>SUM(S81,M81,G81)</f>
        <v>0</v>
      </c>
      <c r="Z81" s="86" t="s">
        <v>49</v>
      </c>
      <c r="AA81" s="12">
        <f>U81+O81+I81</f>
        <v>576</v>
      </c>
      <c r="AB81" s="86" t="s">
        <v>50</v>
      </c>
      <c r="AC81" s="114">
        <f>Y81+AA81</f>
        <v>576</v>
      </c>
      <c r="AD81" s="112" t="str">
        <f>IF(Y81=0,"",IF(AC81&gt;AC55,$AL$4,IF(AC81&lt;AC55,0,$AL$4/2)))</f>
        <v/>
      </c>
      <c r="AE81" s="90"/>
    </row>
    <row r="82" spans="1:33" ht="4.5" customHeight="1" thickBot="1" x14ac:dyDescent="0.25">
      <c r="A82" s="20"/>
      <c r="B82" s="32"/>
      <c r="C82" s="32"/>
      <c r="D82" s="32"/>
      <c r="E82" s="32"/>
      <c r="F82" s="32"/>
      <c r="G82" s="124"/>
      <c r="H82" s="94"/>
      <c r="I82" s="124"/>
      <c r="J82" s="94"/>
      <c r="K82" s="124"/>
      <c r="L82" s="124"/>
      <c r="M82" s="124"/>
      <c r="N82" s="94"/>
      <c r="O82" s="124"/>
      <c r="P82" s="94"/>
      <c r="Q82" s="124"/>
      <c r="R82" s="124"/>
      <c r="S82" s="124"/>
      <c r="T82" s="94"/>
      <c r="U82" s="124"/>
      <c r="V82" s="94"/>
      <c r="W82" s="124"/>
      <c r="X82" s="124"/>
      <c r="Y82" s="124"/>
      <c r="Z82" s="94"/>
      <c r="AA82" s="124"/>
      <c r="AB82" s="94"/>
      <c r="AC82" s="124"/>
      <c r="AD82" s="125"/>
      <c r="AE82" s="90"/>
    </row>
    <row r="83" spans="1:33" ht="50.1" customHeight="1" thickBot="1" x14ac:dyDescent="0.25">
      <c r="B83" s="161" t="s">
        <v>23</v>
      </c>
      <c r="C83" s="162"/>
      <c r="D83" s="162"/>
      <c r="E83" s="162"/>
      <c r="F83" s="163"/>
      <c r="G83" s="126">
        <f>SUM(G77:G81)</f>
        <v>0</v>
      </c>
      <c r="H83" s="99" t="s">
        <v>49</v>
      </c>
      <c r="I83" s="127">
        <f>SUM(I77:I81)</f>
        <v>576</v>
      </c>
      <c r="J83" s="99" t="s">
        <v>50</v>
      </c>
      <c r="K83" s="128">
        <f>SUM(K77:K81)</f>
        <v>576</v>
      </c>
      <c r="L83" s="129" t="str">
        <f>IF(G83=0,"",IF(K83&gt;K57,$AL$3,IF(K83&lt;K57,0,$AL$3/2)))</f>
        <v/>
      </c>
      <c r="M83" s="126">
        <f>SUM(M77:M81)</f>
        <v>0</v>
      </c>
      <c r="N83" s="99" t="s">
        <v>49</v>
      </c>
      <c r="O83" s="127">
        <f>SUM(O77:O81)</f>
        <v>576</v>
      </c>
      <c r="P83" s="99" t="s">
        <v>50</v>
      </c>
      <c r="Q83" s="128">
        <f>SUM(Q77:Q81)</f>
        <v>576</v>
      </c>
      <c r="R83" s="129" t="str">
        <f>IF(M83=0,"",IF(Q83&gt;Q57,$AL$3,IF(Q83&lt;Q57,0,$AL$3/2)))</f>
        <v/>
      </c>
      <c r="S83" s="126">
        <f>SUM(S77:S81)</f>
        <v>0</v>
      </c>
      <c r="T83" s="99" t="s">
        <v>49</v>
      </c>
      <c r="U83" s="127">
        <f>SUM(U77:U81)</f>
        <v>576</v>
      </c>
      <c r="V83" s="99" t="s">
        <v>50</v>
      </c>
      <c r="W83" s="128">
        <f>SUM(W77:W81)</f>
        <v>576</v>
      </c>
      <c r="X83" s="129" t="str">
        <f>IF(S83=0,"",IF(W83&gt;W57,$AL$3,IF(W83&lt;W57,0,$AL$3/2)))</f>
        <v/>
      </c>
      <c r="Y83" s="130">
        <f>SUM(Y77:Y81)</f>
        <v>0</v>
      </c>
      <c r="Z83" s="99" t="s">
        <v>49</v>
      </c>
      <c r="AA83" s="127">
        <f>SUM(AA77:AA81)</f>
        <v>1728</v>
      </c>
      <c r="AB83" s="86" t="s">
        <v>50</v>
      </c>
      <c r="AC83" s="104">
        <f>SUM(AC77:AC81)</f>
        <v>1728</v>
      </c>
      <c r="AD83" s="129" t="str">
        <f>IF(Y83=0,"",IF(AC83&gt;AC57,$AL$5,IF(AC83&lt;AC57,0,$AL$5/2)))</f>
        <v/>
      </c>
      <c r="AE83" s="29" t="s">
        <v>51</v>
      </c>
    </row>
    <row r="84" spans="1:33" ht="37.5" customHeight="1" thickBot="1" x14ac:dyDescent="0.3">
      <c r="A84" s="20"/>
      <c r="B84" s="15"/>
      <c r="C84" s="30"/>
      <c r="D84" s="15"/>
      <c r="E84" s="15"/>
      <c r="F84" s="30"/>
      <c r="G84" s="32"/>
      <c r="H84" s="32"/>
      <c r="I84" s="32"/>
      <c r="J84" s="40"/>
      <c r="K84" s="50" t="s">
        <v>25</v>
      </c>
      <c r="L84" s="51" t="s">
        <v>26</v>
      </c>
      <c r="M84" s="32"/>
      <c r="N84" s="32"/>
      <c r="O84" s="32"/>
      <c r="P84" s="40"/>
      <c r="Q84" s="50" t="s">
        <v>25</v>
      </c>
      <c r="R84" s="51" t="s">
        <v>26</v>
      </c>
      <c r="S84" s="32"/>
      <c r="T84" s="32"/>
      <c r="U84" s="32"/>
      <c r="V84" s="40"/>
      <c r="W84" s="50" t="s">
        <v>25</v>
      </c>
      <c r="X84" s="51" t="s">
        <v>26</v>
      </c>
      <c r="Y84" s="32"/>
      <c r="Z84" s="32"/>
      <c r="AA84" s="32"/>
      <c r="AB84" s="33"/>
      <c r="AC84" s="50" t="s">
        <v>25</v>
      </c>
      <c r="AD84" s="51" t="s">
        <v>26</v>
      </c>
      <c r="AE84" s="105"/>
    </row>
    <row r="85" spans="1:33" ht="60" customHeight="1" thickBot="1" x14ac:dyDescent="0.25">
      <c r="A85" s="20"/>
      <c r="B85" s="32"/>
      <c r="C85" s="32"/>
      <c r="D85" s="32"/>
      <c r="E85" s="32"/>
      <c r="F85" s="32"/>
      <c r="G85" s="154" t="s">
        <v>27</v>
      </c>
      <c r="H85" s="155"/>
      <c r="I85" s="155"/>
      <c r="J85" s="155"/>
      <c r="K85" s="155"/>
      <c r="L85" s="106">
        <f>SUM(L77:L83)</f>
        <v>0</v>
      </c>
      <c r="M85" s="154" t="s">
        <v>27</v>
      </c>
      <c r="N85" s="155"/>
      <c r="O85" s="155"/>
      <c r="P85" s="155"/>
      <c r="Q85" s="155"/>
      <c r="R85" s="106">
        <f>SUM(R77:R83)</f>
        <v>0</v>
      </c>
      <c r="S85" s="154" t="s">
        <v>27</v>
      </c>
      <c r="T85" s="155"/>
      <c r="U85" s="155"/>
      <c r="V85" s="155"/>
      <c r="W85" s="155"/>
      <c r="X85" s="106">
        <f>SUM(X77:X83)</f>
        <v>0</v>
      </c>
      <c r="Y85" s="154" t="s">
        <v>28</v>
      </c>
      <c r="Z85" s="155"/>
      <c r="AA85" s="155"/>
      <c r="AB85" s="155"/>
      <c r="AC85" s="155"/>
      <c r="AD85" s="106">
        <f>SUM(AD77:AE83)</f>
        <v>0</v>
      </c>
      <c r="AE85" s="41" t="s">
        <v>52</v>
      </c>
      <c r="AF85" s="156">
        <f>AD85+X85+R85+L85</f>
        <v>0</v>
      </c>
      <c r="AG85" s="157"/>
    </row>
    <row r="94" spans="1:33" ht="15.75" thickBot="1" x14ac:dyDescent="0.25"/>
    <row r="95" spans="1:33" ht="30.75" customHeight="1" thickBot="1" x14ac:dyDescent="0.25">
      <c r="B95" s="164" t="s">
        <v>53</v>
      </c>
      <c r="C95" s="165"/>
      <c r="D95" s="165"/>
      <c r="E95" s="165"/>
      <c r="F95" s="166"/>
      <c r="G95" s="167" t="s">
        <v>4</v>
      </c>
      <c r="H95" s="168"/>
      <c r="I95" s="168"/>
      <c r="J95" s="168"/>
      <c r="K95" s="168"/>
      <c r="L95" s="169"/>
      <c r="M95" s="167" t="s">
        <v>5</v>
      </c>
      <c r="N95" s="168"/>
      <c r="O95" s="168"/>
      <c r="P95" s="168"/>
      <c r="Q95" s="168"/>
      <c r="R95" s="169"/>
      <c r="S95" s="167" t="s">
        <v>6</v>
      </c>
      <c r="T95" s="168"/>
      <c r="U95" s="168"/>
      <c r="V95" s="168"/>
      <c r="W95" s="168"/>
      <c r="X95" s="169"/>
      <c r="Y95" s="167" t="s">
        <v>7</v>
      </c>
      <c r="Z95" s="168"/>
      <c r="AA95" s="168"/>
      <c r="AB95" s="168"/>
      <c r="AC95" s="168"/>
      <c r="AD95" s="169"/>
      <c r="AE95" s="1"/>
    </row>
    <row r="96" spans="1:33" ht="45" customHeight="1" x14ac:dyDescent="0.25">
      <c r="B96" s="2" t="s">
        <v>9</v>
      </c>
      <c r="C96" s="158">
        <f>C3</f>
        <v>0</v>
      </c>
      <c r="D96" s="159"/>
      <c r="E96" s="131" t="s">
        <v>10</v>
      </c>
      <c r="F96" s="132" t="s">
        <v>11</v>
      </c>
      <c r="G96" s="66" t="s">
        <v>44</v>
      </c>
      <c r="H96" s="131"/>
      <c r="I96" s="131" t="s">
        <v>11</v>
      </c>
      <c r="J96" s="133"/>
      <c r="K96" s="68" t="s">
        <v>45</v>
      </c>
      <c r="L96" s="134" t="s">
        <v>13</v>
      </c>
      <c r="M96" s="66" t="s">
        <v>44</v>
      </c>
      <c r="N96" s="67"/>
      <c r="O96" s="64" t="s">
        <v>11</v>
      </c>
      <c r="P96" s="64"/>
      <c r="Q96" s="68" t="s">
        <v>45</v>
      </c>
      <c r="R96" s="65" t="s">
        <v>13</v>
      </c>
      <c r="S96" s="66" t="s">
        <v>44</v>
      </c>
      <c r="T96" s="67"/>
      <c r="U96" s="64" t="s">
        <v>11</v>
      </c>
      <c r="V96" s="64"/>
      <c r="W96" s="68" t="s">
        <v>45</v>
      </c>
      <c r="X96" s="65" t="s">
        <v>13</v>
      </c>
      <c r="Y96" s="2" t="s">
        <v>46</v>
      </c>
      <c r="Z96" s="64"/>
      <c r="AA96" s="69" t="s">
        <v>47</v>
      </c>
      <c r="AB96" s="64"/>
      <c r="AC96" s="68" t="s">
        <v>48</v>
      </c>
      <c r="AD96" s="65" t="s">
        <v>13</v>
      </c>
      <c r="AE96" s="1"/>
    </row>
    <row r="97" spans="1:33" ht="50.1" customHeight="1" x14ac:dyDescent="0.2">
      <c r="B97" s="160">
        <f>+B77+1</f>
        <v>4</v>
      </c>
      <c r="C97" s="70"/>
      <c r="D97" s="71" t="s">
        <v>16</v>
      </c>
      <c r="E97" s="72"/>
      <c r="F97" s="63">
        <f>ROUNDDOWN(IF((240-E97)*0.8&lt;0,0,(240-E97)*0.8),0)</f>
        <v>192</v>
      </c>
      <c r="G97" s="74"/>
      <c r="H97" s="75" t="s">
        <v>49</v>
      </c>
      <c r="I97" s="76">
        <f>$F97</f>
        <v>192</v>
      </c>
      <c r="J97" s="77" t="s">
        <v>50</v>
      </c>
      <c r="K97" s="78">
        <f>G97+I97</f>
        <v>192</v>
      </c>
      <c r="L97" s="79" t="str">
        <f>IF(G97=0,"",IF(K97&gt;K117,$AL$2,IF(K97&lt;K117,0,$AL$2/2)))</f>
        <v/>
      </c>
      <c r="M97" s="74"/>
      <c r="N97" s="77" t="s">
        <v>49</v>
      </c>
      <c r="O97" s="46">
        <f>$F97</f>
        <v>192</v>
      </c>
      <c r="P97" s="77" t="s">
        <v>50</v>
      </c>
      <c r="Q97" s="10">
        <f>M97+O97</f>
        <v>192</v>
      </c>
      <c r="R97" s="79" t="str">
        <f>IF(M97=0,"",IF(Q97&gt;Q117,$AL$2,IF(Q97&lt;Q117,0,$AL$2/2)))</f>
        <v/>
      </c>
      <c r="S97" s="74"/>
      <c r="T97" s="77" t="s">
        <v>49</v>
      </c>
      <c r="U97" s="46">
        <f>$F97</f>
        <v>192</v>
      </c>
      <c r="V97" s="77" t="s">
        <v>50</v>
      </c>
      <c r="W97" s="10">
        <f>S97+U97</f>
        <v>192</v>
      </c>
      <c r="X97" s="79" t="str">
        <f>IF(S97=0,"",IF(W97&gt;W117,$AL$2,IF(W97&lt;W117,0,$AL$2/2)))</f>
        <v/>
      </c>
      <c r="Y97" s="80">
        <f>SUM(S97,M97,G97)</f>
        <v>0</v>
      </c>
      <c r="Z97" s="77" t="s">
        <v>49</v>
      </c>
      <c r="AA97" s="46">
        <f>U97+O97+I97</f>
        <v>576</v>
      </c>
      <c r="AB97" s="77" t="s">
        <v>50</v>
      </c>
      <c r="AC97" s="10">
        <f>Y97+AA97</f>
        <v>576</v>
      </c>
      <c r="AD97" s="79" t="str">
        <f>IF(Y97=0,"",IF(AC97&gt;AC117,$AL$4,IF(AC97&lt;AC117,0,$AL$4/2)))</f>
        <v/>
      </c>
      <c r="AE97" s="1"/>
    </row>
    <row r="98" spans="1:33" ht="50.1" customHeight="1" x14ac:dyDescent="0.2">
      <c r="B98" s="160"/>
      <c r="C98" s="81"/>
      <c r="D98" s="6"/>
      <c r="E98" s="12"/>
      <c r="F98" s="135"/>
      <c r="G98" s="11"/>
      <c r="H98" s="83"/>
      <c r="I98" s="46"/>
      <c r="J98" s="84"/>
      <c r="K98" s="10"/>
      <c r="L98" s="85"/>
      <c r="M98" s="11"/>
      <c r="N98" s="84"/>
      <c r="O98" s="46"/>
      <c r="P98" s="86"/>
      <c r="Q98" s="10"/>
      <c r="R98" s="85"/>
      <c r="S98" s="11"/>
      <c r="T98" s="84"/>
      <c r="U98" s="46"/>
      <c r="V98" s="86"/>
      <c r="W98" s="10"/>
      <c r="X98" s="85"/>
      <c r="Y98" s="87"/>
      <c r="Z98" s="88"/>
      <c r="AA98" s="89"/>
      <c r="AB98" s="88"/>
      <c r="AC98" s="16"/>
      <c r="AD98" s="85"/>
      <c r="AE98" s="90"/>
    </row>
    <row r="99" spans="1:33" ht="50.1" customHeight="1" x14ac:dyDescent="0.2">
      <c r="B99" s="160"/>
      <c r="C99" s="136"/>
      <c r="D99" s="6" t="s">
        <v>19</v>
      </c>
      <c r="E99" s="5"/>
      <c r="F99" s="135">
        <f>ROUNDDOWN(IF((240-E99)*0.8&lt;0,0,(240-E99)*0.8),0)</f>
        <v>192</v>
      </c>
      <c r="G99" s="9"/>
      <c r="H99" s="75" t="s">
        <v>49</v>
      </c>
      <c r="I99" s="46">
        <f>$F99</f>
        <v>192</v>
      </c>
      <c r="J99" s="77" t="s">
        <v>50</v>
      </c>
      <c r="K99" s="10">
        <f>G99+I99</f>
        <v>192</v>
      </c>
      <c r="L99" s="79" t="str">
        <f>IF(G99=0,"",IF(K99&gt;K119,$AL$2,IF(K99&lt;K119,0,$AL$2/2)))</f>
        <v/>
      </c>
      <c r="M99" s="9"/>
      <c r="N99" s="77" t="s">
        <v>49</v>
      </c>
      <c r="O99" s="46">
        <f>$F99</f>
        <v>192</v>
      </c>
      <c r="P99" s="77" t="s">
        <v>50</v>
      </c>
      <c r="Q99" s="10">
        <f>M99+O99</f>
        <v>192</v>
      </c>
      <c r="R99" s="79" t="str">
        <f>IF(M99=0,"",IF(Q99&gt;Q119,$AL$2,IF(Q99&lt;Q119,0,$AL$2/2)))</f>
        <v/>
      </c>
      <c r="S99" s="9"/>
      <c r="T99" s="77" t="s">
        <v>49</v>
      </c>
      <c r="U99" s="46">
        <f>$F99</f>
        <v>192</v>
      </c>
      <c r="V99" s="77" t="s">
        <v>50</v>
      </c>
      <c r="W99" s="10">
        <f>S99+U99</f>
        <v>192</v>
      </c>
      <c r="X99" s="79" t="str">
        <f>IF(S99=0,"",IF(W99&gt;W119,$AL$2,IF(W99&lt;W119,0,$AL$2/2)))</f>
        <v/>
      </c>
      <c r="Y99" s="80">
        <f>SUM(S99,M99,G99)</f>
        <v>0</v>
      </c>
      <c r="Z99" s="77" t="s">
        <v>49</v>
      </c>
      <c r="AA99" s="46">
        <f>U99+O99+I99</f>
        <v>576</v>
      </c>
      <c r="AB99" s="77" t="s">
        <v>50</v>
      </c>
      <c r="AC99" s="10">
        <f>Y99+AA99</f>
        <v>576</v>
      </c>
      <c r="AD99" s="79" t="str">
        <f>IF(Y99=0,"",IF(AC99&gt;AC119,$AL$4,IF(AC99&lt;AC119,0,$AL$4/2)))</f>
        <v/>
      </c>
      <c r="AE99" s="90"/>
    </row>
    <row r="100" spans="1:33" ht="50.1" customHeight="1" x14ac:dyDescent="0.2">
      <c r="B100" s="160"/>
      <c r="C100" s="81"/>
      <c r="D100" s="6"/>
      <c r="E100" s="12"/>
      <c r="F100" s="135"/>
      <c r="G100" s="11"/>
      <c r="H100" s="83"/>
      <c r="I100" s="46"/>
      <c r="J100" s="84"/>
      <c r="K100" s="10"/>
      <c r="L100" s="85"/>
      <c r="M100" s="11"/>
      <c r="N100" s="84"/>
      <c r="O100" s="46"/>
      <c r="P100" s="86"/>
      <c r="Q100" s="10"/>
      <c r="R100" s="85"/>
      <c r="S100" s="11"/>
      <c r="T100" s="84"/>
      <c r="U100" s="46"/>
      <c r="V100" s="86"/>
      <c r="W100" s="10"/>
      <c r="X100" s="85"/>
      <c r="Y100" s="87"/>
      <c r="Z100" s="88"/>
      <c r="AA100" s="89"/>
      <c r="AB100" s="88"/>
      <c r="AC100" s="16"/>
      <c r="AD100" s="85"/>
      <c r="AE100" s="90"/>
    </row>
    <row r="101" spans="1:33" ht="50.1" customHeight="1" x14ac:dyDescent="0.2">
      <c r="B101" s="160"/>
      <c r="C101" s="45"/>
      <c r="D101" s="6" t="s">
        <v>22</v>
      </c>
      <c r="E101" s="5"/>
      <c r="F101" s="135">
        <f>ROUNDDOWN(IF((240-E101)*0.8&lt;0,0,(240-E101)*0.8),0)</f>
        <v>192</v>
      </c>
      <c r="G101" s="9"/>
      <c r="H101" s="91" t="s">
        <v>49</v>
      </c>
      <c r="I101" s="46">
        <f>$F101</f>
        <v>192</v>
      </c>
      <c r="J101" s="86" t="s">
        <v>50</v>
      </c>
      <c r="K101" s="10">
        <f>G101+I101</f>
        <v>192</v>
      </c>
      <c r="L101" s="79" t="str">
        <f>IF(G101=0,"",IF(K101&gt;K121,$AL$2,IF(K101&lt;K121,0,$AL$2/2)))</f>
        <v/>
      </c>
      <c r="M101" s="9"/>
      <c r="N101" s="86" t="s">
        <v>49</v>
      </c>
      <c r="O101" s="46">
        <f>$F101</f>
        <v>192</v>
      </c>
      <c r="P101" s="86" t="s">
        <v>50</v>
      </c>
      <c r="Q101" s="10">
        <f>M101+O101</f>
        <v>192</v>
      </c>
      <c r="R101" s="79" t="str">
        <f>IF(M101=0,"",IF(Q101&gt;Q121,$AL$2,IF(Q101&lt;Q121,0,$AL$2/2)))</f>
        <v/>
      </c>
      <c r="S101" s="9"/>
      <c r="T101" s="86" t="s">
        <v>49</v>
      </c>
      <c r="U101" s="46">
        <f>$F101</f>
        <v>192</v>
      </c>
      <c r="V101" s="86" t="s">
        <v>50</v>
      </c>
      <c r="W101" s="10">
        <f>S101+U101</f>
        <v>192</v>
      </c>
      <c r="X101" s="79" t="str">
        <f>IF(S101=0,"",IF(W101&gt;W121,$AL$2,IF(W101&lt;W121,0,$AL$2/2)))</f>
        <v/>
      </c>
      <c r="Y101" s="80">
        <f>SUM(S101,M101,G101)</f>
        <v>0</v>
      </c>
      <c r="Z101" s="86" t="s">
        <v>49</v>
      </c>
      <c r="AA101" s="46">
        <f>U101+O101+I101</f>
        <v>576</v>
      </c>
      <c r="AB101" s="86" t="s">
        <v>50</v>
      </c>
      <c r="AC101" s="10">
        <f>Y101+AA101</f>
        <v>576</v>
      </c>
      <c r="AD101" s="79" t="str">
        <f>IF(Y101=0,"",IF(AC101&gt;AC121,$AL$4,IF(AC101&lt;AC121,0,$AL$4/2)))</f>
        <v/>
      </c>
      <c r="AE101" s="90"/>
    </row>
    <row r="102" spans="1:33" ht="4.5" customHeight="1" thickBot="1" x14ac:dyDescent="0.25">
      <c r="A102" s="20"/>
      <c r="B102" s="32"/>
      <c r="C102" s="32"/>
      <c r="D102" s="32"/>
      <c r="E102" s="32"/>
      <c r="F102" s="32"/>
      <c r="G102" s="92"/>
      <c r="H102" s="93"/>
      <c r="I102" s="92"/>
      <c r="J102" s="94"/>
      <c r="K102" s="92"/>
      <c r="L102" s="95"/>
      <c r="M102" s="92"/>
      <c r="N102" s="94"/>
      <c r="O102" s="92"/>
      <c r="P102" s="94"/>
      <c r="Q102" s="92"/>
      <c r="R102" s="95"/>
      <c r="S102" s="92"/>
      <c r="T102" s="94"/>
      <c r="U102" s="92"/>
      <c r="V102" s="94"/>
      <c r="W102" s="92"/>
      <c r="X102" s="95"/>
      <c r="Y102" s="92"/>
      <c r="Z102" s="94"/>
      <c r="AA102" s="92"/>
      <c r="AB102" s="94"/>
      <c r="AC102" s="92"/>
      <c r="AD102" s="95"/>
      <c r="AE102" s="90"/>
    </row>
    <row r="103" spans="1:33" ht="50.1" customHeight="1" thickBot="1" x14ac:dyDescent="0.25">
      <c r="B103" s="161" t="s">
        <v>23</v>
      </c>
      <c r="C103" s="162"/>
      <c r="D103" s="162"/>
      <c r="E103" s="162"/>
      <c r="F103" s="163"/>
      <c r="G103" s="96">
        <f>SUM(G97:G101)</f>
        <v>0</v>
      </c>
      <c r="H103" s="97" t="s">
        <v>49</v>
      </c>
      <c r="I103" s="98">
        <f>SUM(I97:I101)</f>
        <v>576</v>
      </c>
      <c r="J103" s="99" t="s">
        <v>50</v>
      </c>
      <c r="K103" s="100">
        <f>SUM(K97:K101)</f>
        <v>576</v>
      </c>
      <c r="L103" s="101" t="str">
        <f>IF(G103=0,"",IF(K103&gt;K123,$AL$3,IF(K103&lt;K123,0,$AL$3/2)))</f>
        <v/>
      </c>
      <c r="M103" s="96">
        <f>SUM(M97:M101)</f>
        <v>0</v>
      </c>
      <c r="N103" s="99" t="s">
        <v>49</v>
      </c>
      <c r="O103" s="98">
        <f>SUM(O97:O101)</f>
        <v>576</v>
      </c>
      <c r="P103" s="99" t="s">
        <v>50</v>
      </c>
      <c r="Q103" s="100">
        <f>SUM(Q97:Q101)</f>
        <v>576</v>
      </c>
      <c r="R103" s="101" t="str">
        <f>IF(M103=0,"",IF(Q103&gt;Q123,$AL$3,IF(Q103&lt;Q123,0,$AL$3/2)))</f>
        <v/>
      </c>
      <c r="S103" s="102">
        <f>SUM(S97:S101)</f>
        <v>0</v>
      </c>
      <c r="T103" s="99" t="s">
        <v>49</v>
      </c>
      <c r="U103" s="98">
        <f>SUM(U97:U101)</f>
        <v>576</v>
      </c>
      <c r="V103" s="99" t="s">
        <v>50</v>
      </c>
      <c r="W103" s="100">
        <f>SUM(W97:W101)</f>
        <v>576</v>
      </c>
      <c r="X103" s="101" t="str">
        <f>IF(S103=0,"",IF(W103&gt;W123,$AL$3,IF(W103&lt;W123,0,$AL$3/2)))</f>
        <v/>
      </c>
      <c r="Y103" s="103">
        <f>SUM(Y97:Y101)</f>
        <v>0</v>
      </c>
      <c r="Z103" s="99" t="s">
        <v>49</v>
      </c>
      <c r="AA103" s="98">
        <f>SUM(AA97:AA101)</f>
        <v>1728</v>
      </c>
      <c r="AB103" s="86" t="s">
        <v>50</v>
      </c>
      <c r="AC103" s="104">
        <f>SUM(AC97:AC101)</f>
        <v>1728</v>
      </c>
      <c r="AD103" s="101" t="str">
        <f>IF(Y103=0,"",IF(AC103&gt;AC123,$AL$5,IF(AC103&lt;AC123,0,$AL$5/2)))</f>
        <v/>
      </c>
      <c r="AE103" s="29" t="s">
        <v>51</v>
      </c>
    </row>
    <row r="104" spans="1:33" ht="37.5" customHeight="1" thickBot="1" x14ac:dyDescent="0.3">
      <c r="A104" s="20"/>
      <c r="B104" s="15"/>
      <c r="C104" s="30"/>
      <c r="D104" s="15"/>
      <c r="E104" s="15"/>
      <c r="F104" s="30"/>
      <c r="G104" s="32"/>
      <c r="H104" s="32"/>
      <c r="I104" s="32"/>
      <c r="J104" s="40"/>
      <c r="K104" s="50" t="s">
        <v>25</v>
      </c>
      <c r="L104" s="51" t="s">
        <v>26</v>
      </c>
      <c r="M104" s="32"/>
      <c r="N104" s="32"/>
      <c r="O104" s="32"/>
      <c r="P104" s="40"/>
      <c r="Q104" s="50" t="s">
        <v>25</v>
      </c>
      <c r="R104" s="51" t="s">
        <v>26</v>
      </c>
      <c r="S104" s="32"/>
      <c r="T104" s="32"/>
      <c r="U104" s="32"/>
      <c r="V104" s="40"/>
      <c r="W104" s="50" t="s">
        <v>25</v>
      </c>
      <c r="X104" s="51" t="s">
        <v>26</v>
      </c>
      <c r="Y104" s="32"/>
      <c r="Z104" s="32"/>
      <c r="AA104" s="32"/>
      <c r="AB104" s="33"/>
      <c r="AC104" s="50" t="s">
        <v>25</v>
      </c>
      <c r="AD104" s="51" t="s">
        <v>26</v>
      </c>
      <c r="AE104" s="105"/>
    </row>
    <row r="105" spans="1:33" ht="70.5" customHeight="1" thickBot="1" x14ac:dyDescent="0.25">
      <c r="A105" s="20"/>
      <c r="B105" s="32"/>
      <c r="C105" s="32"/>
      <c r="D105" s="32"/>
      <c r="E105" s="32"/>
      <c r="F105" s="32"/>
      <c r="G105" s="154" t="s">
        <v>27</v>
      </c>
      <c r="H105" s="155"/>
      <c r="I105" s="155"/>
      <c r="J105" s="155"/>
      <c r="K105" s="155"/>
      <c r="L105" s="106">
        <f>SUM(L97:L103)</f>
        <v>0</v>
      </c>
      <c r="M105" s="154" t="s">
        <v>27</v>
      </c>
      <c r="N105" s="155"/>
      <c r="O105" s="155"/>
      <c r="P105" s="155"/>
      <c r="Q105" s="155"/>
      <c r="R105" s="106">
        <f>SUM(R97:R103)</f>
        <v>0</v>
      </c>
      <c r="S105" s="154" t="s">
        <v>27</v>
      </c>
      <c r="T105" s="155"/>
      <c r="U105" s="155"/>
      <c r="V105" s="155"/>
      <c r="W105" s="155"/>
      <c r="X105" s="106">
        <f>SUM(X97:X103)</f>
        <v>0</v>
      </c>
      <c r="Y105" s="154" t="s">
        <v>28</v>
      </c>
      <c r="Z105" s="155"/>
      <c r="AA105" s="155"/>
      <c r="AB105" s="155"/>
      <c r="AC105" s="155"/>
      <c r="AD105" s="106">
        <f>SUM(AD97:AE103)</f>
        <v>0</v>
      </c>
      <c r="AE105" s="137" t="s">
        <v>52</v>
      </c>
      <c r="AF105" s="156">
        <f>AD105+X105+R105+L105</f>
        <v>0</v>
      </c>
      <c r="AG105" s="157"/>
    </row>
    <row r="114" spans="1:33" ht="15.75" thickBot="1" x14ac:dyDescent="0.25"/>
    <row r="115" spans="1:33" ht="30.75" customHeight="1" thickBot="1" x14ac:dyDescent="0.25">
      <c r="B115" s="164" t="s">
        <v>53</v>
      </c>
      <c r="C115" s="165"/>
      <c r="D115" s="165"/>
      <c r="E115" s="165"/>
      <c r="F115" s="166"/>
      <c r="G115" s="167" t="s">
        <v>4</v>
      </c>
      <c r="H115" s="168"/>
      <c r="I115" s="168"/>
      <c r="J115" s="168"/>
      <c r="K115" s="168"/>
      <c r="L115" s="169"/>
      <c r="M115" s="167" t="s">
        <v>5</v>
      </c>
      <c r="N115" s="168"/>
      <c r="O115" s="168"/>
      <c r="P115" s="168"/>
      <c r="Q115" s="168"/>
      <c r="R115" s="169"/>
      <c r="S115" s="167" t="s">
        <v>6</v>
      </c>
      <c r="T115" s="168"/>
      <c r="U115" s="168"/>
      <c r="V115" s="168"/>
      <c r="W115" s="168"/>
      <c r="X115" s="169"/>
      <c r="Y115" s="167" t="s">
        <v>7</v>
      </c>
      <c r="Z115" s="168"/>
      <c r="AA115" s="168"/>
      <c r="AB115" s="168"/>
      <c r="AC115" s="168"/>
      <c r="AD115" s="169"/>
      <c r="AE115" s="1"/>
    </row>
    <row r="116" spans="1:33" ht="45" customHeight="1" x14ac:dyDescent="0.25">
      <c r="B116" s="2" t="s">
        <v>30</v>
      </c>
      <c r="C116" s="158">
        <f>C20</f>
        <v>0</v>
      </c>
      <c r="D116" s="159"/>
      <c r="E116" s="64" t="s">
        <v>10</v>
      </c>
      <c r="F116" s="65" t="s">
        <v>11</v>
      </c>
      <c r="G116" s="66" t="s">
        <v>44</v>
      </c>
      <c r="H116" s="64"/>
      <c r="I116" s="64" t="s">
        <v>11</v>
      </c>
      <c r="J116" s="67"/>
      <c r="K116" s="68" t="s">
        <v>45</v>
      </c>
      <c r="L116" s="65" t="s">
        <v>13</v>
      </c>
      <c r="M116" s="66" t="s">
        <v>44</v>
      </c>
      <c r="N116" s="67"/>
      <c r="O116" s="64" t="s">
        <v>11</v>
      </c>
      <c r="P116" s="64"/>
      <c r="Q116" s="68" t="s">
        <v>45</v>
      </c>
      <c r="R116" s="65" t="s">
        <v>13</v>
      </c>
      <c r="S116" s="66" t="s">
        <v>44</v>
      </c>
      <c r="T116" s="67"/>
      <c r="U116" s="64" t="s">
        <v>11</v>
      </c>
      <c r="V116" s="64"/>
      <c r="W116" s="68" t="s">
        <v>45</v>
      </c>
      <c r="X116" s="65" t="s">
        <v>13</v>
      </c>
      <c r="Y116" s="2" t="s">
        <v>46</v>
      </c>
      <c r="Z116" s="64"/>
      <c r="AA116" s="69" t="s">
        <v>47</v>
      </c>
      <c r="AB116" s="64"/>
      <c r="AC116" s="68" t="s">
        <v>48</v>
      </c>
      <c r="AD116" s="65" t="s">
        <v>13</v>
      </c>
      <c r="AE116" s="1"/>
    </row>
    <row r="117" spans="1:33" ht="50.1" customHeight="1" x14ac:dyDescent="0.2">
      <c r="B117" s="160">
        <f>+B97+1</f>
        <v>5</v>
      </c>
      <c r="C117" s="107"/>
      <c r="D117" s="71" t="s">
        <v>31</v>
      </c>
      <c r="E117" s="72"/>
      <c r="F117" s="108">
        <f>ROUNDDOWN(IF((240-E117)*0.8&lt;0,0,(240-E117)*0.8),0)</f>
        <v>192</v>
      </c>
      <c r="G117" s="109"/>
      <c r="H117" s="77" t="s">
        <v>49</v>
      </c>
      <c r="I117" s="110">
        <f>$F117</f>
        <v>192</v>
      </c>
      <c r="J117" s="77" t="s">
        <v>50</v>
      </c>
      <c r="K117" s="138">
        <f>G117+I117</f>
        <v>192</v>
      </c>
      <c r="L117" s="139" t="str">
        <f>IF(G117=0,"",IF(K117&gt;K97,$AL$2,IF(K117&lt;K97,0,$AL$2/2)))</f>
        <v/>
      </c>
      <c r="M117" s="140"/>
      <c r="N117" s="77" t="s">
        <v>49</v>
      </c>
      <c r="O117" s="12">
        <f>$F117</f>
        <v>192</v>
      </c>
      <c r="P117" s="77" t="s">
        <v>50</v>
      </c>
      <c r="Q117" s="141">
        <f>M117+O117</f>
        <v>192</v>
      </c>
      <c r="R117" s="139" t="str">
        <f>IF(M117=0,"",IF(Q117&gt;Q97,$AL$2,IF(Q117&lt;Q97,0,$AL$2/2)))</f>
        <v/>
      </c>
      <c r="S117" s="140"/>
      <c r="T117" s="77" t="s">
        <v>49</v>
      </c>
      <c r="U117" s="12">
        <f>$F117</f>
        <v>192</v>
      </c>
      <c r="V117" s="77" t="s">
        <v>50</v>
      </c>
      <c r="W117" s="141">
        <f>S117+U117</f>
        <v>192</v>
      </c>
      <c r="X117" s="139" t="str">
        <f>IF(S117=0,"",IF(W117&gt;W97,$AL$2,IF(W117&lt;W97,0,$AL$2/2)))</f>
        <v/>
      </c>
      <c r="Y117" s="142">
        <f>SUM(S117,M117,G117)</f>
        <v>0</v>
      </c>
      <c r="Z117" s="77" t="s">
        <v>49</v>
      </c>
      <c r="AA117" s="81">
        <f>U117+O117+I117</f>
        <v>576</v>
      </c>
      <c r="AB117" s="77" t="s">
        <v>50</v>
      </c>
      <c r="AC117" s="141">
        <f>Y117+AA117</f>
        <v>576</v>
      </c>
      <c r="AD117" s="139" t="str">
        <f>IF(Y117=0,"",IF(AC117&gt;AC97,$AL$4,IF(AC117&lt;AC97,0,$AL$4/2)))</f>
        <v/>
      </c>
      <c r="AE117" s="1"/>
    </row>
    <row r="118" spans="1:33" ht="50.1" customHeight="1" x14ac:dyDescent="0.2">
      <c r="B118" s="160"/>
      <c r="C118" s="46"/>
      <c r="D118" s="6"/>
      <c r="E118" s="12"/>
      <c r="F118" s="116"/>
      <c r="G118" s="117"/>
      <c r="H118" s="84"/>
      <c r="I118" s="12"/>
      <c r="J118" s="84"/>
      <c r="K118" s="141"/>
      <c r="L118" s="143"/>
      <c r="M118" s="142"/>
      <c r="N118" s="84"/>
      <c r="O118" s="12"/>
      <c r="P118" s="86"/>
      <c r="Q118" s="141"/>
      <c r="R118" s="143"/>
      <c r="S118" s="142"/>
      <c r="T118" s="84"/>
      <c r="U118" s="12"/>
      <c r="V118" s="86"/>
      <c r="W118" s="141"/>
      <c r="X118" s="143"/>
      <c r="Y118" s="144"/>
      <c r="Z118" s="88"/>
      <c r="AA118" s="145"/>
      <c r="AB118" s="88"/>
      <c r="AC118" s="146"/>
      <c r="AD118" s="143"/>
      <c r="AE118" s="90"/>
    </row>
    <row r="119" spans="1:33" ht="50.1" customHeight="1" x14ac:dyDescent="0.2">
      <c r="B119" s="160"/>
      <c r="C119" s="47"/>
      <c r="D119" s="6" t="s">
        <v>32</v>
      </c>
      <c r="E119" s="5"/>
      <c r="F119" s="116">
        <f>ROUNDDOWN(IF((240-E119)*0.8&lt;0,0,(240-E119)*0.8),0)</f>
        <v>192</v>
      </c>
      <c r="G119" s="123"/>
      <c r="H119" s="77" t="s">
        <v>49</v>
      </c>
      <c r="I119" s="12">
        <f>$F119</f>
        <v>192</v>
      </c>
      <c r="J119" s="77" t="s">
        <v>50</v>
      </c>
      <c r="K119" s="141">
        <f>G119+I119</f>
        <v>192</v>
      </c>
      <c r="L119" s="139" t="str">
        <f>IF(G119=0,"",IF(K119&gt;K99,$AL$2,IF(K119&lt;K99,0,$AL$2/2)))</f>
        <v/>
      </c>
      <c r="M119" s="140"/>
      <c r="N119" s="77" t="s">
        <v>49</v>
      </c>
      <c r="O119" s="12">
        <f>$F119</f>
        <v>192</v>
      </c>
      <c r="P119" s="77" t="s">
        <v>50</v>
      </c>
      <c r="Q119" s="141">
        <f>M119+O119</f>
        <v>192</v>
      </c>
      <c r="R119" s="139" t="str">
        <f>IF(M119=0,"",IF(Q119&gt;Q99,$AL$2,IF(Q119&lt;Q99,0,$AL$2/2)))</f>
        <v/>
      </c>
      <c r="S119" s="140"/>
      <c r="T119" s="77" t="s">
        <v>49</v>
      </c>
      <c r="U119" s="12">
        <f>$F119</f>
        <v>192</v>
      </c>
      <c r="V119" s="77" t="s">
        <v>50</v>
      </c>
      <c r="W119" s="141">
        <f>S119+U119</f>
        <v>192</v>
      </c>
      <c r="X119" s="139" t="str">
        <f>IF(S119=0,"",IF(W119&gt;W99,$AL$2,IF(W119&lt;W99,0,$AL$2/2)))</f>
        <v/>
      </c>
      <c r="Y119" s="142">
        <f>SUM(S119,M119,G119)</f>
        <v>0</v>
      </c>
      <c r="Z119" s="77" t="s">
        <v>49</v>
      </c>
      <c r="AA119" s="81">
        <f>U119+O119+I119</f>
        <v>576</v>
      </c>
      <c r="AB119" s="77" t="s">
        <v>50</v>
      </c>
      <c r="AC119" s="141">
        <f>Y119+AA119</f>
        <v>576</v>
      </c>
      <c r="AD119" s="139" t="str">
        <f>IF(Y119=0,"",IF(AC119&gt;AC99,$AL$4,IF(AC119&lt;AC99,0,$AL$4/2)))</f>
        <v/>
      </c>
      <c r="AE119" s="90"/>
    </row>
    <row r="120" spans="1:33" ht="50.1" customHeight="1" x14ac:dyDescent="0.2">
      <c r="B120" s="160"/>
      <c r="C120" s="46"/>
      <c r="D120" s="6"/>
      <c r="E120" s="12"/>
      <c r="F120" s="116"/>
      <c r="G120" s="117"/>
      <c r="H120" s="84"/>
      <c r="I120" s="12"/>
      <c r="J120" s="84"/>
      <c r="K120" s="141"/>
      <c r="L120" s="143"/>
      <c r="M120" s="142"/>
      <c r="N120" s="84"/>
      <c r="O120" s="12"/>
      <c r="P120" s="86"/>
      <c r="Q120" s="141"/>
      <c r="R120" s="143"/>
      <c r="S120" s="142"/>
      <c r="T120" s="84"/>
      <c r="U120" s="12"/>
      <c r="V120" s="86"/>
      <c r="W120" s="141"/>
      <c r="X120" s="143"/>
      <c r="Y120" s="144"/>
      <c r="Z120" s="88"/>
      <c r="AA120" s="145"/>
      <c r="AB120" s="88"/>
      <c r="AC120" s="146"/>
      <c r="AD120" s="143"/>
      <c r="AE120" s="90"/>
    </row>
    <row r="121" spans="1:33" ht="50.1" customHeight="1" x14ac:dyDescent="0.2">
      <c r="B121" s="160"/>
      <c r="C121" s="47"/>
      <c r="D121" s="6" t="s">
        <v>33</v>
      </c>
      <c r="E121" s="5"/>
      <c r="F121" s="116">
        <f>ROUNDDOWN(IF((240-E121)*0.8&lt;0,0,(240-E121)*0.8),0)</f>
        <v>192</v>
      </c>
      <c r="G121" s="123"/>
      <c r="H121" s="86" t="s">
        <v>49</v>
      </c>
      <c r="I121" s="12">
        <f>$F121</f>
        <v>192</v>
      </c>
      <c r="J121" s="86" t="s">
        <v>50</v>
      </c>
      <c r="K121" s="141">
        <f>G121+I121</f>
        <v>192</v>
      </c>
      <c r="L121" s="139" t="str">
        <f>IF(G121=0,"",IF(K121&gt;K101,$AL$2,IF(K121&lt;K101,0,$AL$2/2)))</f>
        <v/>
      </c>
      <c r="M121" s="140"/>
      <c r="N121" s="86" t="s">
        <v>49</v>
      </c>
      <c r="O121" s="12">
        <f>$F121</f>
        <v>192</v>
      </c>
      <c r="P121" s="86" t="s">
        <v>50</v>
      </c>
      <c r="Q121" s="141">
        <f>M121+O121</f>
        <v>192</v>
      </c>
      <c r="R121" s="139" t="str">
        <f>IF(M121=0,"",IF(Q121&gt;Q101,$AL$2,IF(Q121&lt;Q101,0,$AL$2/2)))</f>
        <v/>
      </c>
      <c r="S121" s="140"/>
      <c r="T121" s="86" t="s">
        <v>49</v>
      </c>
      <c r="U121" s="12">
        <f>$F121</f>
        <v>192</v>
      </c>
      <c r="V121" s="86" t="s">
        <v>50</v>
      </c>
      <c r="W121" s="141">
        <f>S121+U121</f>
        <v>192</v>
      </c>
      <c r="X121" s="139" t="str">
        <f>IF(S121=0,"",IF(W121&gt;W101,$AL$2,IF(W121&lt;W101,0,$AL$2/2)))</f>
        <v/>
      </c>
      <c r="Y121" s="142">
        <f>SUM(S121,M121,G121)</f>
        <v>0</v>
      </c>
      <c r="Z121" s="86" t="s">
        <v>49</v>
      </c>
      <c r="AA121" s="81">
        <f>U121+O121+I121</f>
        <v>576</v>
      </c>
      <c r="AB121" s="86" t="s">
        <v>50</v>
      </c>
      <c r="AC121" s="141">
        <f>Y121+AA121</f>
        <v>576</v>
      </c>
      <c r="AD121" s="139" t="str">
        <f>IF(Y121=0,"",IF(AC121&gt;AC101,$AL$4,IF(AC121&lt;AC101,0,$AL$4/2)))</f>
        <v/>
      </c>
      <c r="AE121" s="90"/>
    </row>
    <row r="122" spans="1:33" ht="4.5" customHeight="1" thickBot="1" x14ac:dyDescent="0.25">
      <c r="A122" s="20"/>
      <c r="B122" s="32"/>
      <c r="C122" s="32"/>
      <c r="D122" s="32"/>
      <c r="E122" s="32"/>
      <c r="F122" s="32"/>
      <c r="G122" s="147"/>
      <c r="H122" s="94"/>
      <c r="I122" s="124"/>
      <c r="J122" s="94"/>
      <c r="K122" s="147"/>
      <c r="L122" s="148"/>
      <c r="M122" s="147"/>
      <c r="N122" s="94"/>
      <c r="O122" s="124"/>
      <c r="P122" s="94"/>
      <c r="Q122" s="147"/>
      <c r="R122" s="148"/>
      <c r="S122" s="147"/>
      <c r="T122" s="94"/>
      <c r="U122" s="147"/>
      <c r="V122" s="94"/>
      <c r="W122" s="147"/>
      <c r="X122" s="148"/>
      <c r="Y122" s="147"/>
      <c r="Z122" s="94"/>
      <c r="AA122" s="147"/>
      <c r="AB122" s="94"/>
      <c r="AC122" s="147"/>
      <c r="AD122" s="148"/>
      <c r="AE122" s="90"/>
    </row>
    <row r="123" spans="1:33" ht="50.1" customHeight="1" thickBot="1" x14ac:dyDescent="0.25">
      <c r="B123" s="161" t="s">
        <v>23</v>
      </c>
      <c r="C123" s="162"/>
      <c r="D123" s="162"/>
      <c r="E123" s="162"/>
      <c r="F123" s="163"/>
      <c r="G123" s="149">
        <f>SUM(G117:G121)</f>
        <v>0</v>
      </c>
      <c r="H123" s="99" t="s">
        <v>49</v>
      </c>
      <c r="I123" s="127">
        <f>SUM(I117:I121)</f>
        <v>576</v>
      </c>
      <c r="J123" s="99" t="s">
        <v>50</v>
      </c>
      <c r="K123" s="150">
        <f>SUM(K117:K121)</f>
        <v>576</v>
      </c>
      <c r="L123" s="151" t="str">
        <f>IF(G123=0,"",IF(K123&gt;K103,$AL$3,IF(K123&lt;K103,0,$AL$3/2)))</f>
        <v/>
      </c>
      <c r="M123" s="149">
        <f>SUM(M117:M121)</f>
        <v>0</v>
      </c>
      <c r="N123" s="99" t="s">
        <v>49</v>
      </c>
      <c r="O123" s="127">
        <f>SUM(O117:O121)</f>
        <v>576</v>
      </c>
      <c r="P123" s="99" t="s">
        <v>50</v>
      </c>
      <c r="Q123" s="150">
        <f>SUM(Q117:Q121)</f>
        <v>576</v>
      </c>
      <c r="R123" s="151" t="str">
        <f>IF(M123=0,"",IF(Q123&gt;Q103,$AL$3,IF(Q123&lt;Q103,0,$AL$3/2)))</f>
        <v/>
      </c>
      <c r="S123" s="149">
        <f>SUM(S117:S121)</f>
        <v>0</v>
      </c>
      <c r="T123" s="99" t="s">
        <v>49</v>
      </c>
      <c r="U123" s="152">
        <f>SUM(U117:U121)</f>
        <v>576</v>
      </c>
      <c r="V123" s="99" t="s">
        <v>50</v>
      </c>
      <c r="W123" s="150">
        <f>SUM(W117:W121)</f>
        <v>576</v>
      </c>
      <c r="X123" s="151" t="str">
        <f>IF(S123=0,"",IF(W123&gt;W103,$AL$3,IF(W123&lt;W103,0,$AL$3/2)))</f>
        <v/>
      </c>
      <c r="Y123" s="103">
        <f>SUM(Y117:Y121)</f>
        <v>0</v>
      </c>
      <c r="Z123" s="99" t="s">
        <v>49</v>
      </c>
      <c r="AA123" s="127">
        <f>SUM(AA117:AA121)</f>
        <v>1728</v>
      </c>
      <c r="AB123" s="86" t="s">
        <v>50</v>
      </c>
      <c r="AC123" s="104">
        <f>SUM(AC117:AC121)</f>
        <v>1728</v>
      </c>
      <c r="AD123" s="153" t="str">
        <f>IF(Y123=0,"",IF(AC123&gt;AC103,$AL$5,IF(AC123&lt;AC103,0,$AL$5/2)))</f>
        <v/>
      </c>
      <c r="AE123" s="29" t="s">
        <v>51</v>
      </c>
    </row>
    <row r="124" spans="1:33" ht="37.5" customHeight="1" thickBot="1" x14ac:dyDescent="0.3">
      <c r="A124" s="20"/>
      <c r="B124" s="15"/>
      <c r="C124" s="30"/>
      <c r="D124" s="15"/>
      <c r="E124" s="15"/>
      <c r="F124" s="30"/>
      <c r="G124" s="32"/>
      <c r="H124" s="32"/>
      <c r="I124" s="32"/>
      <c r="J124" s="40"/>
      <c r="K124" s="50" t="s">
        <v>25</v>
      </c>
      <c r="L124" s="51" t="s">
        <v>26</v>
      </c>
      <c r="M124" s="32"/>
      <c r="N124" s="32"/>
      <c r="O124" s="32"/>
      <c r="P124" s="40"/>
      <c r="Q124" s="50" t="s">
        <v>25</v>
      </c>
      <c r="R124" s="51" t="s">
        <v>26</v>
      </c>
      <c r="S124" s="32"/>
      <c r="T124" s="32"/>
      <c r="U124" s="32"/>
      <c r="V124" s="40"/>
      <c r="W124" s="50" t="s">
        <v>25</v>
      </c>
      <c r="X124" s="51" t="s">
        <v>26</v>
      </c>
      <c r="Y124" s="32"/>
      <c r="Z124" s="32"/>
      <c r="AA124" s="32"/>
      <c r="AB124" s="33"/>
      <c r="AC124" s="50" t="s">
        <v>25</v>
      </c>
      <c r="AD124" s="51" t="s">
        <v>26</v>
      </c>
      <c r="AE124" s="105"/>
    </row>
    <row r="125" spans="1:33" ht="60" customHeight="1" thickBot="1" x14ac:dyDescent="0.25">
      <c r="A125" s="20"/>
      <c r="B125" s="32"/>
      <c r="C125" s="32"/>
      <c r="D125" s="32"/>
      <c r="E125" s="32"/>
      <c r="F125" s="32"/>
      <c r="G125" s="154" t="s">
        <v>27</v>
      </c>
      <c r="H125" s="155"/>
      <c r="I125" s="155"/>
      <c r="J125" s="155"/>
      <c r="K125" s="155"/>
      <c r="L125" s="106">
        <f>SUM(L117:L123)</f>
        <v>0</v>
      </c>
      <c r="M125" s="154" t="s">
        <v>27</v>
      </c>
      <c r="N125" s="155"/>
      <c r="O125" s="155"/>
      <c r="P125" s="155"/>
      <c r="Q125" s="155"/>
      <c r="R125" s="106">
        <f>SUM(R117:R123)</f>
        <v>0</v>
      </c>
      <c r="S125" s="154" t="s">
        <v>27</v>
      </c>
      <c r="T125" s="155"/>
      <c r="U125" s="155"/>
      <c r="V125" s="155"/>
      <c r="W125" s="155"/>
      <c r="X125" s="106">
        <f>SUM(X117:X123)</f>
        <v>0</v>
      </c>
      <c r="Y125" s="154" t="s">
        <v>28</v>
      </c>
      <c r="Z125" s="155"/>
      <c r="AA125" s="155"/>
      <c r="AB125" s="155"/>
      <c r="AC125" s="155"/>
      <c r="AD125" s="106">
        <f>SUM(AD117:AE123)</f>
        <v>0</v>
      </c>
      <c r="AE125" s="41" t="s">
        <v>52</v>
      </c>
      <c r="AF125" s="156">
        <f>AD125+X125+R125+L125</f>
        <v>0</v>
      </c>
      <c r="AG125" s="157"/>
    </row>
  </sheetData>
  <mergeCells count="238">
    <mergeCell ref="D1:F1"/>
    <mergeCell ref="G1:M1"/>
    <mergeCell ref="R1:S1"/>
    <mergeCell ref="T1:AA1"/>
    <mergeCell ref="B2:F2"/>
    <mergeCell ref="G2:L2"/>
    <mergeCell ref="M2:R2"/>
    <mergeCell ref="S2:X2"/>
    <mergeCell ref="Y2:AD2"/>
    <mergeCell ref="W3:X3"/>
    <mergeCell ref="Y3:AB3"/>
    <mergeCell ref="AC3:AD3"/>
    <mergeCell ref="B4:B8"/>
    <mergeCell ref="G4:J4"/>
    <mergeCell ref="K4:L4"/>
    <mergeCell ref="M4:P4"/>
    <mergeCell ref="Q4:R4"/>
    <mergeCell ref="S4:V4"/>
    <mergeCell ref="W4:X4"/>
    <mergeCell ref="C3:D3"/>
    <mergeCell ref="G3:J3"/>
    <mergeCell ref="K3:L3"/>
    <mergeCell ref="M3:P3"/>
    <mergeCell ref="Q3:R3"/>
    <mergeCell ref="S3:V3"/>
    <mergeCell ref="Y4:AB4"/>
    <mergeCell ref="AC4:AD4"/>
    <mergeCell ref="G5:J5"/>
    <mergeCell ref="K5:L5"/>
    <mergeCell ref="M5:P5"/>
    <mergeCell ref="Q5:R5"/>
    <mergeCell ref="S5:V5"/>
    <mergeCell ref="W5:X5"/>
    <mergeCell ref="Y5:AB5"/>
    <mergeCell ref="AC5:AD5"/>
    <mergeCell ref="Y6:AB6"/>
    <mergeCell ref="AC6:AD6"/>
    <mergeCell ref="G7:J7"/>
    <mergeCell ref="K7:L7"/>
    <mergeCell ref="M7:P7"/>
    <mergeCell ref="Q7:R7"/>
    <mergeCell ref="S7:V7"/>
    <mergeCell ref="W7:X7"/>
    <mergeCell ref="Y7:AB7"/>
    <mergeCell ref="AC7:AD7"/>
    <mergeCell ref="G6:J6"/>
    <mergeCell ref="K6:L6"/>
    <mergeCell ref="M6:P6"/>
    <mergeCell ref="Q6:R6"/>
    <mergeCell ref="S6:V6"/>
    <mergeCell ref="W6:X6"/>
    <mergeCell ref="Y8:AB8"/>
    <mergeCell ref="AC8:AD8"/>
    <mergeCell ref="B10:F10"/>
    <mergeCell ref="G10:J10"/>
    <mergeCell ref="K10:L10"/>
    <mergeCell ref="M10:P10"/>
    <mergeCell ref="Q10:R10"/>
    <mergeCell ref="S10:V10"/>
    <mergeCell ref="W10:X10"/>
    <mergeCell ref="Y10:AB10"/>
    <mergeCell ref="G8:J8"/>
    <mergeCell ref="K8:L8"/>
    <mergeCell ref="M8:P8"/>
    <mergeCell ref="Q8:R8"/>
    <mergeCell ref="S8:V8"/>
    <mergeCell ref="W8:X8"/>
    <mergeCell ref="AF12:AG12"/>
    <mergeCell ref="B19:F19"/>
    <mergeCell ref="G19:L19"/>
    <mergeCell ref="M19:R19"/>
    <mergeCell ref="S19:X19"/>
    <mergeCell ref="Y19:AD19"/>
    <mergeCell ref="AC10:AD10"/>
    <mergeCell ref="G12:J12"/>
    <mergeCell ref="K12:L12"/>
    <mergeCell ref="M12:P12"/>
    <mergeCell ref="Q12:R12"/>
    <mergeCell ref="S12:V12"/>
    <mergeCell ref="W12:X12"/>
    <mergeCell ref="Y12:AB12"/>
    <mergeCell ref="AC12:AD12"/>
    <mergeCell ref="W20:X20"/>
    <mergeCell ref="Y20:AB20"/>
    <mergeCell ref="AC20:AD20"/>
    <mergeCell ref="B21:B25"/>
    <mergeCell ref="G21:J21"/>
    <mergeCell ref="K21:L21"/>
    <mergeCell ref="M21:P21"/>
    <mergeCell ref="Q21:R21"/>
    <mergeCell ref="S21:V21"/>
    <mergeCell ref="W21:X21"/>
    <mergeCell ref="C20:D20"/>
    <mergeCell ref="G20:J20"/>
    <mergeCell ref="K20:L20"/>
    <mergeCell ref="M20:P20"/>
    <mergeCell ref="Q20:R20"/>
    <mergeCell ref="S20:V20"/>
    <mergeCell ref="Y21:AB21"/>
    <mergeCell ref="AC21:AD21"/>
    <mergeCell ref="G22:J22"/>
    <mergeCell ref="K22:L22"/>
    <mergeCell ref="M22:P22"/>
    <mergeCell ref="Q22:R22"/>
    <mergeCell ref="S22:V22"/>
    <mergeCell ref="W22:X22"/>
    <mergeCell ref="Y22:AB22"/>
    <mergeCell ref="AC22:AD22"/>
    <mergeCell ref="Y23:AB23"/>
    <mergeCell ref="AC23:AD23"/>
    <mergeCell ref="G24:J24"/>
    <mergeCell ref="K24:L24"/>
    <mergeCell ref="M24:P24"/>
    <mergeCell ref="Q24:R24"/>
    <mergeCell ref="S24:V24"/>
    <mergeCell ref="W24:X24"/>
    <mergeCell ref="Y24:AB24"/>
    <mergeCell ref="AC24:AD24"/>
    <mergeCell ref="G23:J23"/>
    <mergeCell ref="K23:L23"/>
    <mergeCell ref="M23:P23"/>
    <mergeCell ref="Q23:R23"/>
    <mergeCell ref="S23:V23"/>
    <mergeCell ref="W23:X23"/>
    <mergeCell ref="Y25:AB25"/>
    <mergeCell ref="AC25:AD25"/>
    <mergeCell ref="B27:F27"/>
    <mergeCell ref="G27:J27"/>
    <mergeCell ref="K27:L27"/>
    <mergeCell ref="M27:P27"/>
    <mergeCell ref="Q27:R27"/>
    <mergeCell ref="S27:V27"/>
    <mergeCell ref="W27:X27"/>
    <mergeCell ref="Y27:AB27"/>
    <mergeCell ref="G25:J25"/>
    <mergeCell ref="K25:L25"/>
    <mergeCell ref="M25:P25"/>
    <mergeCell ref="Q25:R25"/>
    <mergeCell ref="S25:V25"/>
    <mergeCell ref="W25:X25"/>
    <mergeCell ref="AC27:AD27"/>
    <mergeCell ref="S29:V29"/>
    <mergeCell ref="W29:X29"/>
    <mergeCell ref="Y29:AB29"/>
    <mergeCell ref="AC29:AD29"/>
    <mergeCell ref="B34:D34"/>
    <mergeCell ref="E34:J34"/>
    <mergeCell ref="K34:P34"/>
    <mergeCell ref="R34:T34"/>
    <mergeCell ref="U34:Z34"/>
    <mergeCell ref="AA34:AE34"/>
    <mergeCell ref="AF29:AG29"/>
    <mergeCell ref="B30:AE31"/>
    <mergeCell ref="B32:P32"/>
    <mergeCell ref="R32:AE32"/>
    <mergeCell ref="E33:J33"/>
    <mergeCell ref="K33:P33"/>
    <mergeCell ref="U33:Z33"/>
    <mergeCell ref="AA33:AE33"/>
    <mergeCell ref="B36:D36"/>
    <mergeCell ref="E36:J36"/>
    <mergeCell ref="K36:P36"/>
    <mergeCell ref="R36:T36"/>
    <mergeCell ref="U36:Z36"/>
    <mergeCell ref="AA36:AE36"/>
    <mergeCell ref="B35:D35"/>
    <mergeCell ref="E35:J35"/>
    <mergeCell ref="K35:P35"/>
    <mergeCell ref="R35:T35"/>
    <mergeCell ref="U35:Z35"/>
    <mergeCell ref="AA35:AE35"/>
    <mergeCell ref="G29:J29"/>
    <mergeCell ref="K29:L29"/>
    <mergeCell ref="M29:P29"/>
    <mergeCell ref="Q29:R29"/>
    <mergeCell ref="C50:D50"/>
    <mergeCell ref="B51:B55"/>
    <mergeCell ref="B57:F57"/>
    <mergeCell ref="G59:K59"/>
    <mergeCell ref="M59:Q59"/>
    <mergeCell ref="S59:W59"/>
    <mergeCell ref="U37:Z37"/>
    <mergeCell ref="AA37:AE37"/>
    <mergeCell ref="R38:T38"/>
    <mergeCell ref="U38:Z38"/>
    <mergeCell ref="AA38:AE38"/>
    <mergeCell ref="B49:F49"/>
    <mergeCell ref="G49:L49"/>
    <mergeCell ref="M49:R49"/>
    <mergeCell ref="S49:X49"/>
    <mergeCell ref="Y49:AD49"/>
    <mergeCell ref="B37:D37"/>
    <mergeCell ref="E37:H37"/>
    <mergeCell ref="I37:J37"/>
    <mergeCell ref="K37:N37"/>
    <mergeCell ref="O37:P37"/>
    <mergeCell ref="R37:T37"/>
    <mergeCell ref="C76:D76"/>
    <mergeCell ref="B77:B81"/>
    <mergeCell ref="B83:F83"/>
    <mergeCell ref="G85:K85"/>
    <mergeCell ref="M85:Q85"/>
    <mergeCell ref="S85:W85"/>
    <mergeCell ref="Y59:AC59"/>
    <mergeCell ref="AF59:AG59"/>
    <mergeCell ref="B75:F75"/>
    <mergeCell ref="G75:L75"/>
    <mergeCell ref="M75:R75"/>
    <mergeCell ref="S75:X75"/>
    <mergeCell ref="Y75:AD75"/>
    <mergeCell ref="C96:D96"/>
    <mergeCell ref="B97:B101"/>
    <mergeCell ref="B103:F103"/>
    <mergeCell ref="G105:K105"/>
    <mergeCell ref="M105:Q105"/>
    <mergeCell ref="S105:W105"/>
    <mergeCell ref="Y85:AC85"/>
    <mergeCell ref="AF85:AG85"/>
    <mergeCell ref="B95:F95"/>
    <mergeCell ref="G95:L95"/>
    <mergeCell ref="M95:R95"/>
    <mergeCell ref="S95:X95"/>
    <mergeCell ref="Y95:AD95"/>
    <mergeCell ref="Y125:AC125"/>
    <mergeCell ref="AF125:AG125"/>
    <mergeCell ref="C116:D116"/>
    <mergeCell ref="B117:B121"/>
    <mergeCell ref="B123:F123"/>
    <mergeCell ref="G125:K125"/>
    <mergeCell ref="M125:Q125"/>
    <mergeCell ref="S125:W125"/>
    <mergeCell ref="Y105:AC105"/>
    <mergeCell ref="AF105:AG105"/>
    <mergeCell ref="B115:F115"/>
    <mergeCell ref="G115:L115"/>
    <mergeCell ref="M115:R115"/>
    <mergeCell ref="S115:X115"/>
    <mergeCell ref="Y115:AD115"/>
  </mergeCells>
  <pageMargins left="0.2" right="0.2" top="0.2" bottom="0.2" header="0.3" footer="0.3"/>
  <pageSetup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Match 1 (09.21.2024)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Downes</dc:creator>
  <cp:lastModifiedBy>Chris Downes</cp:lastModifiedBy>
  <dcterms:created xsi:type="dcterms:W3CDTF">2024-01-12T05:34:31Z</dcterms:created>
  <dcterms:modified xsi:type="dcterms:W3CDTF">2024-09-14T21:44:58Z</dcterms:modified>
</cp:coreProperties>
</file>